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DIMER\SFEAMPA\ZZ-FEAMP21-27\3 - BRETAGNE\Innovation régionale\06_AAP\2024 - Guichet régional innovation\OS 2.2 _ Aval\"/>
    </mc:Choice>
  </mc:AlternateContent>
  <xr:revisionPtr revIDLastSave="0" documentId="13_ncr:1_{7BE85B09-3575-4EF2-975E-247350E32879}" xr6:coauthVersionLast="47" xr6:coauthVersionMax="47" xr10:uidLastSave="{00000000-0000-0000-0000-000000000000}"/>
  <bookViews>
    <workbookView xWindow="57480" yWindow="-120" windowWidth="29040" windowHeight="15840" tabRatio="774" activeTab="2" xr2:uid="{00000000-000D-0000-FFFF-FFFF00000000}"/>
  </bookViews>
  <sheets>
    <sheet name="Notice générale" sheetId="1" r:id="rId1"/>
    <sheet name="Notice &amp; condi.d'éligibilité" sheetId="18" r:id="rId2"/>
    <sheet name="ANXE1a-Dépenses prévi" sheetId="12" r:id="rId3"/>
    <sheet name="ANXE1b-Tab.amortissement" sheetId="21" r:id="rId4"/>
    <sheet name="ANXE2-Ress. Prévi" sheetId="20" r:id="rId5"/>
    <sheet name="ANXE3-Bilan Prévi." sheetId="11" r:id="rId6"/>
    <sheet name="ANXE4-Infos Partenaires" sheetId="9" r:id="rId7"/>
    <sheet name="ANXE5-Pièces justif" sheetId="24" r:id="rId8"/>
  </sheets>
  <definedNames>
    <definedName name="_xlnm._FilterDatabase" localSheetId="5" hidden="1">'ANXE3-Bilan Prévi.'!$C$24:$C$42</definedName>
    <definedName name="ActionBudgétaire" localSheetId="4">#REF!</definedName>
    <definedName name="BIS" localSheetId="4">#REF!</definedName>
    <definedName name="Code_Sites_Dossier" localSheetId="4">#REF!</definedName>
    <definedName name="CodePostal" localSheetId="4">#REF!</definedName>
    <definedName name="Communes" localSheetId="4">#REF!</definedName>
    <definedName name="CP" localSheetId="4">#REF!</definedName>
    <definedName name="Eligibilité" localSheetId="4">#REF!</definedName>
    <definedName name="Financeurs" localSheetId="4">#REF!</definedName>
    <definedName name="FormeJuridique" localSheetId="4">#REF!</definedName>
    <definedName name="lili" localSheetId="4">#REF!</definedName>
    <definedName name="Liste1" localSheetId="4">#REF!</definedName>
    <definedName name="Liste2" localSheetId="4">#REF!</definedName>
    <definedName name="ListeChoix" localSheetId="4">#REF!</definedName>
    <definedName name="Mesure" localSheetId="4">#REF!</definedName>
    <definedName name="MESURES" localSheetId="4">#REF!</definedName>
    <definedName name="Missions" localSheetId="4">#REF!</definedName>
    <definedName name="Modalité" localSheetId="4">#REF!</definedName>
    <definedName name="Natinst" localSheetId="4">#REF!</definedName>
    <definedName name="ouinon" localSheetId="4">#REF!</definedName>
    <definedName name="Poste" localSheetId="4">#REF!</definedName>
    <definedName name="Régions" localSheetId="4">#REF!</definedName>
    <definedName name="Serviceinstructeur" localSheetId="4">#REF!</definedName>
    <definedName name="SousMesure" localSheetId="4">#REF!</definedName>
    <definedName name="SOUSMESURES" localSheetId="4">#REF!</definedName>
    <definedName name="Statut_Juridique" localSheetId="4">#REF!</definedName>
    <definedName name="TVA" localSheetId="4">#REF!</definedName>
    <definedName name="typeinst2" localSheetId="4">#REF!</definedName>
    <definedName name="Unité" localSheetId="4">#REF!</definedName>
    <definedName name="zone" localSheetId="4">#REF!</definedName>
    <definedName name="_xlnm.Print_Area" localSheetId="2">'ANXE1a-Dépenses prévi'!$A$1:$R$196</definedName>
    <definedName name="_xlnm.Print_Area" localSheetId="4">'ANXE2-Ress. Prévi'!$A$1:$H$104</definedName>
    <definedName name="_xlnm.Print_Area" localSheetId="5">'ANXE3-Bilan Prévi.'!$A$1:$J$55</definedName>
    <definedName name="_xlnm.Print_Area" localSheetId="6">'ANXE4-Infos Partenaires'!$A$1:$G$108</definedName>
    <definedName name="_xlnm.Print_Area" localSheetId="1">'Notice &amp; condi.d''éligibilité'!$A$1:$AA$90</definedName>
    <definedName name="_xlnm.Print_Area" localSheetId="0">'Notice générale'!$A$1:$M$37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1" l="1"/>
  <c r="F46" i="11"/>
  <c r="D19" i="24"/>
  <c r="C20" i="9"/>
  <c r="D16" i="24"/>
  <c r="C17" i="9"/>
  <c r="D13" i="24"/>
  <c r="C14" i="11"/>
  <c r="K34" i="21"/>
  <c r="K33" i="21"/>
  <c r="K32" i="21"/>
  <c r="K31" i="21"/>
  <c r="K30" i="21"/>
  <c r="K29" i="21"/>
  <c r="K40" i="21"/>
  <c r="K39" i="21"/>
  <c r="K38" i="21"/>
  <c r="K37" i="21"/>
  <c r="K36" i="21"/>
  <c r="K35" i="21"/>
  <c r="K43" i="21"/>
  <c r="K42" i="21"/>
  <c r="K41" i="21"/>
  <c r="K44" i="21"/>
  <c r="K46" i="21" l="1"/>
  <c r="K45" i="21"/>
  <c r="K28" i="21"/>
  <c r="C17" i="11" l="1"/>
  <c r="D20" i="20"/>
  <c r="D17" i="20"/>
  <c r="D14" i="20"/>
  <c r="G72" i="12" l="1"/>
  <c r="H72" i="12" s="1"/>
  <c r="J72" i="12" s="1"/>
  <c r="G73" i="12"/>
  <c r="H73" i="12" s="1"/>
  <c r="J73" i="12" s="1"/>
  <c r="G74" i="12"/>
  <c r="H74" i="12" s="1"/>
  <c r="J74" i="12" s="1"/>
  <c r="G75" i="12"/>
  <c r="H75" i="12" s="1"/>
  <c r="J75" i="12" s="1"/>
  <c r="G76" i="12"/>
  <c r="H76" i="12" s="1"/>
  <c r="J76" i="12" s="1"/>
  <c r="G77" i="12"/>
  <c r="H77" i="12" s="1"/>
  <c r="J77" i="12" s="1"/>
  <c r="G78" i="12"/>
  <c r="H78" i="12" s="1"/>
  <c r="J78" i="12" s="1"/>
  <c r="G79" i="12"/>
  <c r="H79" i="12" s="1"/>
  <c r="J79" i="12" s="1"/>
  <c r="G80" i="12"/>
  <c r="H80" i="12" s="1"/>
  <c r="J80" i="12" s="1"/>
  <c r="G81" i="12"/>
  <c r="G82" i="12"/>
  <c r="H82" i="12" s="1"/>
  <c r="J82" i="12" s="1"/>
  <c r="G83" i="12"/>
  <c r="H83" i="12" s="1"/>
  <c r="J83" i="12" s="1"/>
  <c r="G84" i="12"/>
  <c r="G85" i="12"/>
  <c r="H85" i="12" s="1"/>
  <c r="J85" i="12" s="1"/>
  <c r="G86" i="12"/>
  <c r="H86" i="12" s="1"/>
  <c r="J86" i="12" s="1"/>
  <c r="G87" i="12"/>
  <c r="H87" i="12" s="1"/>
  <c r="J87" i="12" s="1"/>
  <c r="G88" i="12"/>
  <c r="H88" i="12" s="1"/>
  <c r="J88" i="12" s="1"/>
  <c r="G89" i="12"/>
  <c r="H81" i="12"/>
  <c r="J81" i="12" s="1"/>
  <c r="H84" i="12"/>
  <c r="J84" i="12" s="1"/>
  <c r="H89" i="12"/>
  <c r="J89" i="12" s="1"/>
  <c r="G71" i="12"/>
  <c r="H71" i="12" s="1"/>
  <c r="J71" i="12" s="1"/>
  <c r="D90" i="20"/>
  <c r="D83" i="20"/>
  <c r="D60" i="20"/>
  <c r="D95" i="20" s="1"/>
  <c r="F59" i="20"/>
  <c r="F58" i="20"/>
  <c r="F56" i="20"/>
  <c r="F55" i="20"/>
  <c r="G60" i="12" l="1"/>
  <c r="I60" i="12"/>
  <c r="G70" i="12"/>
  <c r="H70" i="12" l="1"/>
  <c r="J70" i="12" s="1"/>
  <c r="J90" i="12" s="1"/>
  <c r="F43" i="11"/>
  <c r="K60" i="12" l="1"/>
  <c r="F96" i="12" l="1"/>
  <c r="F97" i="12"/>
  <c r="F98" i="12"/>
  <c r="F99" i="12"/>
  <c r="F100" i="12"/>
  <c r="F101" i="12"/>
  <c r="F102" i="12"/>
  <c r="F103" i="12"/>
  <c r="F104" i="12"/>
  <c r="F105" i="12"/>
  <c r="F106" i="12"/>
  <c r="F107" i="12"/>
  <c r="F108" i="12"/>
  <c r="F109" i="12"/>
  <c r="F110" i="12"/>
  <c r="F111" i="12"/>
  <c r="F112" i="12"/>
  <c r="F113" i="12"/>
  <c r="F114" i="12"/>
  <c r="F95" i="12"/>
  <c r="F135" i="12"/>
  <c r="F136" i="12"/>
  <c r="F137" i="12"/>
  <c r="F138" i="12"/>
  <c r="F139" i="12"/>
  <c r="F140" i="12"/>
  <c r="F141" i="12"/>
  <c r="F142" i="12"/>
  <c r="F143" i="12"/>
  <c r="F144" i="12"/>
  <c r="F145" i="12"/>
  <c r="F146" i="12"/>
  <c r="F147" i="12"/>
  <c r="F148" i="12"/>
  <c r="F149" i="12"/>
  <c r="F150" i="12"/>
  <c r="F151" i="12"/>
  <c r="F152" i="12"/>
  <c r="F153" i="12"/>
  <c r="F134" i="12"/>
  <c r="C14" i="9" l="1"/>
  <c r="J60" i="12"/>
  <c r="D181" i="12" l="1"/>
  <c r="B158" i="12"/>
  <c r="F115" i="12" l="1"/>
  <c r="F154" i="12"/>
  <c r="G43" i="11"/>
  <c r="H43" i="11"/>
  <c r="E43" i="11"/>
  <c r="F44" i="11" s="1"/>
  <c r="C43" i="11"/>
  <c r="D71" i="20" l="1"/>
  <c r="D97" i="20" s="1"/>
  <c r="F121" i="12"/>
  <c r="F125" i="12"/>
  <c r="D91" i="20" l="1"/>
  <c r="F127" i="12"/>
  <c r="F184" i="12" s="1"/>
  <c r="D23" i="20" s="1"/>
  <c r="E23" i="20" s="1"/>
  <c r="D42" i="20" l="1"/>
  <c r="D46" i="20" s="1"/>
  <c r="E47" i="20" s="1"/>
  <c r="H31" i="1"/>
  <c r="H30" i="1"/>
  <c r="H29" i="1"/>
  <c r="H32" i="1" l="1"/>
  <c r="D48" i="20"/>
  <c r="D98" i="20"/>
  <c r="D86" i="20" s="1"/>
  <c r="D84" i="20" l="1"/>
  <c r="E86" i="20"/>
  <c r="D96" i="20"/>
  <c r="D50" i="20"/>
  <c r="D94" i="20" l="1"/>
  <c r="E50" i="20"/>
  <c r="D93" i="20"/>
  <c r="D92" i="20"/>
  <c r="D89" i="20"/>
  <c r="D99" i="20" l="1"/>
</calcChain>
</file>

<file path=xl/sharedStrings.xml><?xml version="1.0" encoding="utf-8"?>
<sst xmlns="http://schemas.openxmlformats.org/spreadsheetml/2006/main" count="570" uniqueCount="429">
  <si>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</si>
  <si>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</si>
  <si>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</si>
  <si>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</si>
  <si>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</si>
  <si>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</si>
  <si>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</si>
  <si>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</si>
  <si>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</si>
  <si>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</si>
  <si>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</si>
  <si>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</si>
  <si>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</si>
  <si>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</si>
  <si>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</si>
  <si>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</si>
  <si>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</si>
  <si>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</si>
  <si>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</si>
  <si>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</si>
  <si>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</si>
  <si>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</si>
  <si>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</si>
  <si>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</si>
  <si>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</si>
  <si>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</si>
  <si>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</si>
  <si>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</si>
  <si>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</si>
  <si>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</si>
  <si>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</si>
  <si>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</si>
  <si>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</si>
  <si>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</si>
  <si>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</si>
  <si>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</si>
  <si>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</si>
  <si>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</si>
  <si>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</si>
  <si>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</si>
  <si>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</si>
  <si>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</si>
  <si>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</si>
  <si>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Choisir dans la liste déroulante (cliquez sur la flèche)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</si>
  <si>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</si>
  <si>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</si>
  <si>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</si>
  <si>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</si>
  <si>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</si>
  <si>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</si>
  <si>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</si>
  <si>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</si>
  <si>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</si>
  <si>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</si>
  <si>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</si>
  <si>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</si>
  <si>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</si>
  <si>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</si>
  <si>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</si>
  <si>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</si>
  <si>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</si>
  <si>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</si>
  <si>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</si>
  <si>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</si>
  <si>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</si>
  <si>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</si>
  <si>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</si>
  <si>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</si>
  <si>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</si>
  <si>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</si>
  <si>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</si>
  <si>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</si>
  <si>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</si>
  <si>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</si>
  <si>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</si>
  <si>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</si>
  <si>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</si>
  <si>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</si>
  <si>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</si>
  <si>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</si>
  <si>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</si>
  <si>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</si>
  <si>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</si>
  <si>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</si>
  <si>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</si>
  <si>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</si>
  <si>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</si>
  <si>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</si>
  <si>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</si>
  <si>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</si>
  <si>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</si>
  <si>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</si>
  <si>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</si>
  <si>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</si>
  <si>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</si>
  <si>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</si>
  <si>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</si>
  <si>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</si>
  <si>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</si>
  <si>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</si>
  <si>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</si>
  <si>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</si>
  <si>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</si>
  <si>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</si>
  <si>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</si>
  <si>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</si>
  <si>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</si>
  <si>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</si>
  <si>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</si>
  <si>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</si>
  <si>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</si>
  <si>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</si>
  <si>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</si>
  <si>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</si>
  <si>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</si>
  <si>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</si>
  <si>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</si>
  <si>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</si>
  <si>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</si>
  <si>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</si>
  <si>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</si>
  <si>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</si>
  <si>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</si>
  <si>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</si>
  <si>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</si>
  <si>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</si>
  <si>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</si>
  <si>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</si>
  <si>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</si>
  <si>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</si>
  <si>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</si>
  <si>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</si>
  <si>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</si>
  <si>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</si>
  <si>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</si>
  <si>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</si>
  <si>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</si>
  <si>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</si>
  <si>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</si>
  <si>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</si>
  <si>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</si>
  <si>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</si>
  <si>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</si>
  <si>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</si>
  <si>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</si>
  <si>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Taux de cofinancement FEAMPA</t>
  </si>
  <si>
    <t>- Prestation externe (exclusivement aux fins du projet)</t>
  </si>
  <si>
    <t>PME</t>
  </si>
  <si>
    <t>Grande entreprise</t>
  </si>
  <si>
    <t>Petite entreprise</t>
  </si>
  <si>
    <t>Moyenne entreprise</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</si>
  <si>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</si>
  <si>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</si>
  <si>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</si>
  <si>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</si>
  <si>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</si>
  <si>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</si>
  <si>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</si>
  <si>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</si>
  <si>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</si>
  <si>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</si>
  <si>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</si>
  <si>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</si>
  <si>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</si>
  <si>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</si>
  <si>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</si>
  <si>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</si>
  <si>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</si>
  <si>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</si>
  <si>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</si>
  <si>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</si>
  <si>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</si>
  <si>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</si>
  <si>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</si>
  <si>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</si>
  <si>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</si>
  <si>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</si>
  <si>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</si>
  <si>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</si>
  <si>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</si>
  <si>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</si>
  <si>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</si>
  <si>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</si>
  <si>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</si>
  <si>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</si>
  <si>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Commentaire</t>
  </si>
  <si>
    <t>Pour les entreprises et leurs groupements (GIE)</t>
  </si>
  <si>
    <t>Extrait K-bis (ou l’extrait K pour les entreprises individuelles) de moins de 3 mois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</si>
  <si>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</si>
  <si>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</si>
  <si>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</si>
  <si>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Publication au Journal Officiel ou Récépissé de déclaration en préfecture</t>
  </si>
  <si>
    <t>Organigramme de la structure comprenant la liste des membres de l’organe d’administration détaillant les mandats des membres</t>
  </si>
  <si>
    <t xml:space="preserve">Pour les demandeurs soumis aux règles de la commande publique </t>
  </si>
  <si>
    <t xml:space="preserve">Procédure interne des achats </t>
  </si>
  <si>
    <t>Pièces des marchés publics</t>
  </si>
  <si>
    <t>Attestation sur l'honneur du respect des règles de la commande publique</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</si>
  <si>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</si>
  <si>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</si>
  <si>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</si>
  <si>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</si>
  <si>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</si>
  <si>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</si>
  <si>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</si>
  <si>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</si>
  <si>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</si>
  <si>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</si>
  <si>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</si>
  <si>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</si>
  <si>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</si>
  <si>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</si>
  <si>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</si>
  <si>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</si>
  <si>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</si>
  <si>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</si>
  <si>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</si>
  <si>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</si>
  <si>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Frais de missions : dépenses de déplacement, de restauration et d'hébergement directement rattachable à la mise en œuvre de l'opération :</t>
  </si>
  <si>
    <t xml:space="preserve">Dépenses en nature : </t>
  </si>
  <si>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</si>
  <si>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</si>
  <si>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</si>
  <si>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</si>
  <si>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</si>
  <si>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</si>
  <si>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</si>
  <si>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</si>
  <si>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</si>
  <si>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</si>
  <si>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</si>
  <si>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</si>
  <si>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</si>
  <si>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</si>
  <si>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</si>
  <si>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</si>
  <si>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</si>
  <si>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</si>
  <si>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</si>
  <si>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</si>
  <si>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</si>
  <si>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</si>
  <si>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</si>
  <si>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</si>
  <si>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</si>
  <si>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</si>
  <si>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</si>
  <si>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</si>
  <si>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</si>
  <si>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</si>
  <si>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</si>
  <si>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</si>
  <si>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</si>
  <si>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attestation détaillant la nature du service concerné et la durée et période d'activité prévisionnelle du bénévole.</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</si>
  <si>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</si>
  <si>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</si>
  <si>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</si>
  <si>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</si>
  <si>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</si>
  <si>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</si>
  <si>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</si>
  <si>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</si>
  <si>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</si>
  <si>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</si>
  <si>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</si>
  <si>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</si>
  <si>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</si>
  <si>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</si>
  <si>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</si>
  <si>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</si>
  <si>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</si>
  <si>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En cas de mise à disposition, par une entreprise ou un organisme, de moyens pour la réalisation de tests en situation réelle :</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</si>
  <si>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</si>
  <si>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</si>
  <si>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</si>
  <si>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</si>
  <si>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</si>
  <si>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</si>
  <si>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</si>
  <si>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</si>
  <si>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</si>
  <si>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</si>
  <si>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</si>
  <si>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</si>
  <si>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</si>
  <si>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</si>
  <si>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</si>
  <si>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</si>
  <si>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</si>
  <si>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</si>
  <si>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</si>
  <si>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</si>
  <si>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</si>
  <si>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</si>
  <si>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RECHERCHE &amp; INNOVATION</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</si>
  <si>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</si>
  <si>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</si>
  <si>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</si>
  <si>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</si>
  <si>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</si>
  <si>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</si>
  <si>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</si>
  <si>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</si>
  <si>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 xml:space="preserve">Au moment de la demande de paiement, les justificatifs des dépenses qui seront demandés sont les suivants : 
</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</si>
  <si>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</si>
  <si>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</si>
  <si>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</si>
  <si>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</si>
  <si>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</si>
  <si>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</si>
  <si>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</si>
  <si>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</si>
  <si>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</si>
  <si>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</si>
  <si>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</si>
  <si>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Critères liés à l'opération</t>
  </si>
  <si>
    <t>Taux d'intensité d'aide</t>
  </si>
  <si>
    <t>Critères liés aux bénéficiaires</t>
  </si>
  <si>
    <t>Pour les entreprises de la filière et les organismes suivants :</t>
  </si>
  <si>
    <t>Pour les entreprises hors secteur de la production, la transformation et la commercialisation des produits de la pêche et de l'aquaculture :</t>
  </si>
  <si>
    <t>FINANCEMENTS PRIVÉS</t>
  </si>
  <si>
    <t>A joindre à la Demande d'aide</t>
  </si>
  <si>
    <t>A joindre à la Demande de paiement</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</si>
  <si>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</si>
  <si>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</si>
  <si>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 xml:space="preserve">Au moment de la demande d'aide, le tableau de l'annexe 1 est à renseigner et une copie du bulletin de salaire de décembre de l'année N-1 est à fournir si la personne est actuellement en poste au sein de la structure. </t>
  </si>
  <si>
    <t>ANNEXE 4 : Informations complémentaires sur les bénéficiaires</t>
  </si>
  <si>
    <t>ANNEXE 3 : Tableau récaptitulatif (Bilan général)</t>
  </si>
  <si>
    <t>ANNEXE 2 : Ressources prévisionnelles</t>
  </si>
  <si>
    <t>Montant TVA 
(montant TVA non récupérée)</t>
  </si>
  <si>
    <t>Bilan prévisionnel</t>
  </si>
  <si>
    <r>
      <t xml:space="preserve">Le </t>
    </r>
    <r>
      <rPr>
        <b/>
        <sz val="12"/>
        <color indexed="8"/>
        <rFont val="Arial"/>
        <family val="2"/>
      </rPr>
      <t>chef de file</t>
    </r>
    <r>
      <rPr>
        <sz val="12"/>
        <color indexed="8"/>
        <rFont val="Arial"/>
        <family val="2"/>
      </rPr>
      <t xml:space="preserve"> synthétise les informations du projet dans l'annexe 3.</t>
    </r>
  </si>
  <si>
    <t>Si vous récupérez totalement la TVA sur cette dépense</t>
  </si>
  <si>
    <t>Heure</t>
  </si>
  <si>
    <t>Jour</t>
  </si>
  <si>
    <t>Montants autres financements publics (en €)</t>
  </si>
  <si>
    <t>Ressources privées (en €)</t>
  </si>
  <si>
    <t>Participation dans le projet en € (autofinancement)</t>
  </si>
  <si>
    <r>
      <t xml:space="preserve">Montant présenté HT  (2)
</t>
    </r>
    <r>
      <rPr>
        <b/>
        <i/>
        <sz val="10"/>
        <color theme="0"/>
        <rFont val="Calibri"/>
        <family val="2"/>
        <scheme val="minor"/>
      </rPr>
      <t>(si matériels, indiquez la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</si>
  <si>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</si>
  <si>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</si>
  <si>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</si>
  <si>
    <t xml:space="preserve">Commentaires </t>
  </si>
  <si>
    <t xml:space="preserve">Le cas échéant, justification d'absence de devis comparatifs en nombre suffisants ou autres commentaires </t>
  </si>
  <si>
    <t>1er devis comparatif 
(le montant de la dépense est compris 
entre 2 500 € à 39 999 € HT)</t>
  </si>
  <si>
    <t>2ème devis comparatif
(le montant de la dépense est 
supérieur à 40 000 € HT)</t>
  </si>
  <si>
    <t>Tableau de calcul des coûts d'amortissement des investissements matériels</t>
  </si>
  <si>
    <t>Désignation du matériel</t>
  </si>
  <si>
    <t>Date d'acquisition</t>
  </si>
  <si>
    <t>Valeur d'acquisition HT</t>
  </si>
  <si>
    <t>Date début d'amortissement</t>
  </si>
  <si>
    <t>Date fin d'amortissement</t>
  </si>
  <si>
    <t>Durée d'amortissement (mois)</t>
  </si>
  <si>
    <t>Taux d'utilisation dans le projet</t>
  </si>
  <si>
    <t>Durée d'utilisation dans le projet (mois)</t>
  </si>
  <si>
    <t>Montant à prendre en compte dans le cadre du projet</t>
  </si>
  <si>
    <t>Tableau des amortissements</t>
  </si>
  <si>
    <t xml:space="preserve">Valeur d'acquisition TTC si non récupération de la TVA </t>
  </si>
  <si>
    <t>GUICHET REGIONAL INNOVATION</t>
  </si>
  <si>
    <t>Annexe 1b</t>
  </si>
  <si>
    <t>Annexe 1a</t>
  </si>
  <si>
    <t>Total aides publiques</t>
  </si>
  <si>
    <t>Montant de l'aide publique sollicitée en € (FEAMPA + CPN)</t>
  </si>
  <si>
    <t>Intensité d'aide publique (en%)</t>
  </si>
  <si>
    <t xml:space="preserve">Montant total des dépenses prévisionnelles (en €)
</t>
  </si>
  <si>
    <t>(Renseigné en Annexe 1a, cellule F184)</t>
  </si>
  <si>
    <t xml:space="preserve">(Renseignée en Annexe 2) </t>
  </si>
  <si>
    <t>Renseigné en annexe 2, cellule D64</t>
  </si>
  <si>
    <t>Renseigné en Annexe 2, cellule D50</t>
  </si>
  <si>
    <t>Renseigné en annexe 2, cellule D87</t>
  </si>
  <si>
    <t>Renseigné en annexe 2, cellule D72</t>
  </si>
  <si>
    <t xml:space="preserve">Délegation de signature </t>
  </si>
  <si>
    <t>Pour tous les partenaires</t>
  </si>
  <si>
    <t>Le tableau d’amortissement des différents investissements doit être fourni par le porteur ou partenaire concerné par ces dépenses : ANXE1b du présent document.</t>
  </si>
  <si>
    <t xml:space="preserve">Si pour certaines dépenses, vous n'êtes pas en mesure de présenter le nombre de devis nécessaires, merci d'en préciser la raison dans la colonne "commentaires". </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</si>
  <si>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1a, 1b, 2, 4 et 5.</t>
    </r>
  </si>
  <si>
    <t>APPEL A PROJET REGIONAL 2024</t>
  </si>
  <si>
    <t>ANNEXE 5 : Pièces justificatives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</si>
  <si>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</si>
  <si>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JOINTES</t>
  </si>
  <si>
    <t>Pièces justificatives</t>
  </si>
  <si>
    <t>Recherche et Innovation aquaculture d'ampleur régionale</t>
  </si>
  <si>
    <t xml:space="preserve">Acte prouvant la nomination du représentant légal </t>
  </si>
  <si>
    <t xml:space="preserve">Statut, délibération, arrêté, décision … </t>
  </si>
  <si>
    <t xml:space="preserve">Statuts juridiques datés et signés </t>
  </si>
  <si>
    <t xml:space="preserve">Convention attestant de la relation de partenariat pour le projet ou, si celle-ci n'est pas rédigée, une lettre d'engagement signée, pour chaque partenaire (chef de file compris), approuvant l'opération et le plan de financement prévisionnel (ou pour les personnes morales, une délibération de l'organe compétent) </t>
  </si>
  <si>
    <t xml:space="preserve">Convention de partenariat ou Lettres d'engagement signées </t>
  </si>
  <si>
    <t>Aide publique ou financement privé sollicités ou perçus pour le projet</t>
  </si>
  <si>
    <t>Le cas échéant, justificatifs d'une aide publique ou d'un financement privé sollicités ou perçus (notification d'aide, convention attributive, justificatif du versement) pour le projet</t>
  </si>
  <si>
    <t>Lettre de labellisation par un pôle de compétitivité</t>
  </si>
  <si>
    <t>Le cas échéant</t>
  </si>
  <si>
    <t>Présentation des partenaires</t>
  </si>
  <si>
    <t>Création / fonctionnement / objet personne morale / statuts approuvés (GIP) / statuts approuvés,déposés (association) et signés</t>
  </si>
  <si>
    <t xml:space="preserve">Dépenses d'investissements matériels et immatériels : </t>
  </si>
  <si>
    <t>- Bénévolat : fournir des documents comptables ou des pièces de valeur probante équivalente pour justifier du calcul du coût, une attestation détaillant la nature du service concerné et la durée et période d'activité prévisionnelle du bénévole.</t>
  </si>
  <si>
    <r>
      <rPr>
        <u/>
        <sz val="10"/>
        <color rgb="FF000000"/>
        <rFont val="Arial"/>
        <family val="2"/>
      </rPr>
      <t>Pour les entreprises et leur groupement</t>
    </r>
    <r>
      <rPr>
        <sz val="10"/>
        <color rgb="FF000000"/>
        <rFont val="Arial"/>
        <family val="2"/>
      </rPr>
      <t xml:space="preserve"> (GIE) / EP / OQDP  : Liasses fiscales complètes des 3 dernièrs exercices fiscaux certifiés conformes par l'expert comptable OU commissaire aux comptes (Bilan comptable / comptes de résultats et annexes)
</t>
    </r>
    <r>
      <rPr>
        <u/>
        <sz val="10"/>
        <color rgb="FF000000"/>
        <rFont val="Arial"/>
        <family val="2"/>
      </rPr>
      <t>Pour les associations, les établissements publics, les organismes reconnus OQDP, les organismes scientifiques et techniques, les groupements d'intérêt public (GIP) etc. :</t>
    </r>
    <r>
      <rPr>
        <sz val="10"/>
        <color rgb="FF000000"/>
        <rFont val="Arial"/>
        <family val="2"/>
      </rPr>
      <t xml:space="preserve"> Bilan comptable des trois derniers exercices fiscaux approuvés par l'organe délibérant (3 derniers bilans comptables) ET compte rendus approuvés des 3 derniers bilans comptables par l'organe délibérant 
                </t>
    </r>
  </si>
  <si>
    <r>
      <t xml:space="preserve">Délégation de signature ou autre document prouvant l'habilitation à représenter et </t>
    </r>
    <r>
      <rPr>
        <b/>
        <sz val="10"/>
        <rFont val="Arial"/>
        <family val="2"/>
      </rPr>
      <t>à signer tous les documents relatifs au projet pour la structure (acte/décision juridique ou attestation)</t>
    </r>
    <r>
      <rPr>
        <sz val="10"/>
        <rFont val="Arial"/>
        <family val="2"/>
      </rPr>
      <t xml:space="preserve"> </t>
    </r>
  </si>
  <si>
    <t>Liasses fiscales ou bilans comptables, comptes de résultat et annexes</t>
  </si>
  <si>
    <t xml:space="preserve">En sélectionnant le taux forfaitaire de 15 % des frais de personnel, aucun justificatif ne sera à fournir à la demande de paiement. </t>
  </si>
  <si>
    <r>
      <rPr>
        <sz val="10"/>
        <rFont val="Arial"/>
        <family val="2"/>
      </rPr>
      <t xml:space="preserve">Si le montant de la dépense est inférieure à 2500€ : 1 devis demandé
Si le montant de la dépense est compris entre 2 500€ et 39 999,99€, 2 devis demandés
Si le montant de la dépense est supérieur à 40 000€, 3 devis demandés
</t>
    </r>
    <r>
      <rPr>
        <sz val="10"/>
        <color rgb="FFFF0000"/>
        <rFont val="Arial"/>
        <family val="2"/>
      </rPr>
      <t xml:space="preserve">
</t>
    </r>
    <r>
      <rPr>
        <b/>
        <sz val="10"/>
        <color rgb="FFFF0000"/>
        <rFont val="Arial"/>
        <family val="2"/>
      </rPr>
      <t>Pour les structures soumises à la commande publique, un seul devis est nécessaire à la demande d'aide. Le marché sera vérifié à la demande de paiement.</t>
    </r>
  </si>
  <si>
    <r>
      <t xml:space="preserve">Attestation de non récupération de la TVA émanant du service des impôts </t>
    </r>
    <r>
      <rPr>
        <b/>
        <sz val="11"/>
        <color indexed="8"/>
        <rFont val="Arial"/>
        <family val="2"/>
      </rPr>
      <t>(si les dépenses sont présentées TTC)</t>
    </r>
  </si>
  <si>
    <t>cf. tableau prévisionnel des amortissements de matériel (Annexe 1b)</t>
  </si>
  <si>
    <t>L'attestation doit être datée de moins d'un an</t>
  </si>
  <si>
    <t>Attestation de régularité sociale (URSAFF/MSA/ENIM) </t>
  </si>
  <si>
    <t>Attestation de régularité fiscale</t>
  </si>
  <si>
    <t xml:space="preserve">Dépenses de personnels : </t>
  </si>
  <si>
    <t>Fichier à télécharger au début de la prodédure de demande d'aide. 
A remplir par le chef de file.</t>
  </si>
  <si>
    <r>
      <t xml:space="preserve">1.a. Personnels affectés à temps fixe par mois : les pièces sont les copies de fiches de poste OU copies de lettres de missions OU copies de contrat de travail </t>
    </r>
    <r>
      <rPr>
        <b/>
        <sz val="11"/>
        <color rgb="FFFF0000"/>
        <rFont val="Calibri"/>
        <family val="2"/>
        <scheme val="minor"/>
      </rPr>
      <t>permettant de justifier le coût annuel brut chargé du salarié</t>
    </r>
    <r>
      <rPr>
        <b/>
        <sz val="11"/>
        <color theme="1"/>
        <rFont val="Calibri"/>
        <family val="2"/>
        <scheme val="minor"/>
      </rPr>
      <t xml:space="preserve"> </t>
    </r>
    <r>
      <rPr>
        <sz val="11"/>
        <color theme="1"/>
        <rFont val="Calibri"/>
        <family val="2"/>
        <scheme val="minor"/>
      </rPr>
      <t xml:space="preserve"> </t>
    </r>
  </si>
  <si>
    <r>
      <rPr>
        <sz val="11"/>
        <rFont val="Arial"/>
        <family val="2"/>
      </rPr>
      <t>Délibération/Décision (pour les associations, organismes publics, GIP, demandeurs publics, établissement d'enseignement public.</t>
    </r>
    <r>
      <rPr>
        <b/>
        <sz val="11"/>
        <rFont val="Arial"/>
        <family val="2"/>
      </rPr>
      <t>.. tous sauf les entreprises</t>
    </r>
  </si>
  <si>
    <r>
      <t xml:space="preserve">Délibération/Décision approuvant le projet et le plan de financement prévisionnel </t>
    </r>
    <r>
      <rPr>
        <b/>
        <sz val="10"/>
        <rFont val="Arial"/>
        <family val="2"/>
      </rPr>
      <t xml:space="preserve">et autorisant le représentant légal à solliciter l'aide et à signer tous les documents relatifs au projet. 
</t>
    </r>
    <r>
      <rPr>
        <sz val="10"/>
        <rFont val="Arial"/>
        <family val="2"/>
      </rPr>
      <t xml:space="preserve">
</t>
    </r>
    <r>
      <rPr>
        <b/>
        <sz val="10"/>
        <rFont val="Arial"/>
        <family val="2"/>
      </rPr>
      <t>Cette pièce sera nécessaire au plus tard à la signature de la convention d'attribution de l'aide.</t>
    </r>
  </si>
  <si>
    <t xml:space="preserve"> Plaquettes / organigramme (du groupe le cas échéant)  / rapport d'activité / extrait K-BIS de moins de trois mois 
Pour les entreprises appartenant à un groupe (GIE) : organigramme précisant les niveaux de participation, effectifs, chiffres d'affaires et bilan entreprise du groupe 
Pour les entreprises appartenant à un groupe (GIE) : liste des associés et des filiales, composition du capital et liens éventuels avec d'autres personnes privées (si n'apparaît pas dans liasses fiscales)
Pour les associations: Organigramme de la structure ainsi que la liste des membres de l’organe délibérante (CA) détaillant les mandats des membres</t>
  </si>
  <si>
    <r>
      <t xml:space="preserve">- Le bulletin de paie de décembre de l'année N-1 ou DSN ou tout document probant équivalent </t>
    </r>
    <r>
      <rPr>
        <b/>
        <sz val="10"/>
        <color rgb="FFFF0000"/>
        <rFont val="Arial"/>
        <family val="2"/>
      </rPr>
      <t>permettant de justifier le coût annuel brut chargé du salarié</t>
    </r>
    <r>
      <rPr>
        <sz val="10"/>
        <color rgb="FF000000"/>
        <rFont val="Arial"/>
        <family val="2"/>
      </rPr>
      <t xml:space="preserve"> (livre de paie, dashboard (extraction d’un logiciel de paie de la structure) …)</t>
    </r>
  </si>
  <si>
    <r>
      <t xml:space="preserve">Si les salariés sont déjà connus, merci de fournir les justificatifs </t>
    </r>
    <r>
      <rPr>
        <sz val="10"/>
        <color rgb="FFFF0000"/>
        <rFont val="Arial"/>
        <family val="2"/>
      </rPr>
      <t>(</t>
    </r>
    <r>
      <rPr>
        <b/>
        <sz val="10"/>
        <color rgb="FFFF0000"/>
        <rFont val="Arial"/>
        <family val="2"/>
      </rPr>
      <t>bulletin de paie / attestation permettant de justifier le coût annuel brut chargé</t>
    </r>
    <r>
      <rPr>
        <sz val="10"/>
        <color rgb="FFFF0000"/>
        <rFont val="Arial"/>
        <family val="2"/>
      </rPr>
      <t>)</t>
    </r>
    <r>
      <rPr>
        <sz val="10"/>
        <color rgb="FF000000"/>
        <rFont val="Arial"/>
        <family val="2"/>
      </rPr>
      <t xml:space="preserve"> au moment de la demande d'aide. 
Dans le cas contraire, les justificatifs (Bulletins de paie, fiches de poste) seront à fournir au moment de la demande de paiement et le coût horaire prévisionnel se fait sur une base déclarative (attestation signée du responsable légal).</t>
    </r>
  </si>
  <si>
    <t>Frais indirects :</t>
  </si>
  <si>
    <t xml:space="preserve">Références exactes de la pièce jusitficative </t>
  </si>
  <si>
    <t>Décrire l'objet de la dépense</t>
  </si>
  <si>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t>
    </r>
    <r>
      <rPr>
        <b/>
        <sz val="11"/>
        <color rgb="FFFF0000"/>
        <rFont val="Calibri"/>
        <family val="2"/>
        <scheme val="minor"/>
      </rPr>
      <t xml:space="preserve"> 500 000 €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</si>
  <si>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t>OS 2.2/ TA 2.2.2.R</t>
  </si>
  <si>
    <t>APPEL A PROJET REGIONAL 2024 : INNOVATIONS AU SEIN DE LA FILIERE AVAL DES PRODUITS DE LA PECHE ET DE L'AQUACULTURE</t>
  </si>
  <si>
    <t>Fichier Excel : "Annexes financières de l’opération" (onglets 1, 2, 4, 5 à remplir par chacun des partenaires / Onglet 3 à remplir uniquement par le chef de file)</t>
  </si>
  <si>
    <t>Pour les structures soumises à la commande publique, un seul devis est nécessaire à la demande d'aide. Le marché sera vérifié à la demande de paiement.</t>
  </si>
  <si>
    <t>Pour plus de détails, merci de vous référer au cahier des charges de l'appel à projet concerné.</t>
  </si>
  <si>
    <t>Les Bénéficiaires peuvent faire exécuter certaines prestations en lien avec le projet par des tiers qui ne sont pas des partenaires.</t>
  </si>
  <si>
    <t>Prestations de services en lien avec la réalisation du projet</t>
  </si>
  <si>
    <t>- tout document permettant de justifier la valeur de la contribution et son adéquation avec les prix pratiqués sur le marché.</t>
  </si>
  <si>
    <t>Si l’opération remplit l’ensemble des critères suivants :
- être d’intérêt collectif ;
- avoir un bénéficiaire collectif et
- présenter des caractéristiques innovantes.</t>
  </si>
  <si>
    <t>Si l’opération ne répond pas aux critères précédents</t>
  </si>
  <si>
    <r>
      <t xml:space="preserve">Si l'opération consiste en des travaux de </t>
    </r>
    <r>
      <rPr>
        <b/>
        <sz val="11"/>
        <color theme="1"/>
        <rFont val="Calibri"/>
        <family val="2"/>
        <scheme val="minor"/>
      </rPr>
      <t>recherche industrielle</t>
    </r>
    <r>
      <rPr>
        <sz val="11"/>
        <color theme="1"/>
        <rFont val="Calibri"/>
        <family val="2"/>
        <scheme val="minor"/>
      </rPr>
      <t xml:space="preserve"> avec diffusion des résultats</t>
    </r>
  </si>
  <si>
    <r>
      <t xml:space="preserve">Si l'opération consiste en des travaux de </t>
    </r>
    <r>
      <rPr>
        <b/>
        <sz val="11"/>
        <color theme="1"/>
        <rFont val="Calibri"/>
        <family val="2"/>
        <scheme val="minor"/>
      </rPr>
      <t>développement expérimental</t>
    </r>
    <r>
      <rPr>
        <sz val="11"/>
        <color theme="1"/>
        <rFont val="Calibri"/>
        <family val="2"/>
        <scheme val="minor"/>
      </rPr>
      <t xml:space="preserve"> avec diffusion des résultats</t>
    </r>
  </si>
  <si>
    <t>- Organismes publics
- Organismes scientifiques et techniques 
- Entreprises actives dans la production, la transformation, la commercialisation des produits de la pêche et de l'aquaculture
- Structures professionnelles et bénéficiaires collectifs (qui ne sont pas qualifiées d’entreprises au sens de la règlementation européenne relative aux Aides d'Etat)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</si>
</sst>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 numFmtId="169" formatCode="#,##0.00\ _€"/>
  </numFmts>
  <fonts count="12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
      <b/>
      <sz val="12"/>
      <color theme="5" tint="-0.249977111117893"/>
      <name val="Arial"/>
      <family val="2"/>
    </font>
    <font>
      <b/>
      <u/>
      <sz val="14"/>
      <color theme="5" tint="-0.249977111117893"/>
      <name val="Arial"/>
      <family val="2"/>
    </font>
    <font>
      <b/>
      <sz val="11"/>
      <color rgb="FF000000"/>
      <name val="Liberation Sans"/>
      <family val="2"/>
    </font>
    <font>
      <b/>
      <sz val="11"/>
      <color theme="1"/>
      <name val="Liberation sans"/>
    </font>
    <font>
      <u/>
      <sz val="10"/>
      <color rgb="FF000000"/>
      <name val="Arial"/>
      <family val="2"/>
    </font>
    <font>
      <b/>
      <sz val="11"/>
      <color rgb="FF000000"/>
      <name val="Arial"/>
      <family val="2"/>
    </font>
    <font>
      <b/>
      <sz val="16"/>
      <color theme="0"/>
      <name val="Calibri"/>
      <family val="2"/>
      <scheme val="minor"/>
    </font>
    <font>
      <sz val="16"/>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4" tint="0.7999816888943144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94">
    <xf numFmtId="0" fontId="0" fillId="0" borderId="0" xfId="0"/>
    <xf numFmtId="0" fontId="0" fillId="2" borderId="0" xfId="0" applyFill="1" applyBorder="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0" xfId="0" applyFont="1" applyFill="1" applyBorder="1" applyAlignment="1">
      <alignment vertical="center"/>
    </xf>
    <xf numFmtId="0" fontId="5" fillId="2" borderId="0" xfId="0" applyNumberFormat="1" applyFont="1" applyFill="1" applyBorder="1" applyAlignment="1">
      <alignment horizontal="centerContinuous"/>
    </xf>
    <xf numFmtId="0" fontId="5" fillId="2" borderId="0" xfId="0" applyFont="1" applyFill="1" applyBorder="1"/>
    <xf numFmtId="0" fontId="31" fillId="2" borderId="0" xfId="0" applyFont="1" applyFill="1" applyBorder="1" applyAlignment="1">
      <alignment horizontal="centerContinuous"/>
    </xf>
    <xf numFmtId="0" fontId="0" fillId="2" borderId="0" xfId="0" applyFill="1"/>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0" fontId="0" fillId="2" borderId="0" xfId="0" applyFont="1" applyFill="1" applyAlignment="1">
      <alignment vertical="center"/>
    </xf>
    <xf numFmtId="0" fontId="0" fillId="2" borderId="0" xfId="0" applyFill="1"/>
    <xf numFmtId="0" fontId="0" fillId="0" borderId="0" xfId="0" applyFill="1"/>
    <xf numFmtId="0" fontId="0" fillId="2" borderId="0" xfId="0" applyFill="1"/>
    <xf numFmtId="0" fontId="0" fillId="2" borderId="0" xfId="0"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on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0" fillId="2" borderId="0" xfId="0" applyFill="1"/>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Fill="1" applyBorder="1" applyAlignment="1">
      <alignment horizontal="center" vertical="center" wrapText="1"/>
    </xf>
    <xf numFmtId="0" fontId="93" fillId="0" borderId="30" xfId="0" applyFont="1" applyFill="1" applyBorder="1" applyAlignment="1">
      <alignment horizontal="center" wrapText="1"/>
    </xf>
    <xf numFmtId="0" fontId="3" fillId="0" borderId="0" xfId="0" applyFont="1"/>
    <xf numFmtId="0" fontId="97" fillId="0" borderId="30" xfId="0" applyFont="1" applyFill="1" applyBorder="1" applyAlignment="1">
      <alignment horizontal="center" vertical="center" wrapText="1"/>
    </xf>
    <xf numFmtId="0" fontId="97" fillId="0" borderId="30" xfId="0" applyFont="1" applyFill="1" applyBorder="1" applyAlignment="1">
      <alignment horizontal="center" wrapText="1"/>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6"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Fill="1" applyBorder="1" applyAlignment="1">
      <alignment horizontal="left" vertical="center" wrapText="1"/>
    </xf>
    <xf numFmtId="0" fontId="92" fillId="0" borderId="30" xfId="0" applyFont="1" applyFill="1" applyBorder="1" applyAlignment="1">
      <alignment horizontal="center" vertical="center" wrapText="1"/>
    </xf>
    <xf numFmtId="0" fontId="0" fillId="0" borderId="0" xfId="0" applyFill="1"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0" fillId="2" borderId="0" xfId="0" applyFill="1" applyAlignment="1"/>
    <xf numFmtId="0" fontId="86" fillId="2" borderId="0" xfId="0" applyFont="1" applyFill="1" applyAlignment="1"/>
    <xf numFmtId="0" fontId="0" fillId="2" borderId="0" xfId="0" applyFont="1" applyFill="1" applyAlignment="1"/>
    <xf numFmtId="0" fontId="98" fillId="2" borderId="0" xfId="0" applyFont="1" applyFill="1" applyAlignment="1"/>
    <xf numFmtId="0" fontId="0" fillId="2" borderId="0" xfId="0" quotePrefix="1" applyFill="1" applyAlignment="1"/>
    <xf numFmtId="0" fontId="72" fillId="2" borderId="0" xfId="0" applyFont="1" applyFill="1" applyAlignment="1">
      <alignment horizontal="left" vertical="center"/>
    </xf>
    <xf numFmtId="164" fontId="21" fillId="0" borderId="30" xfId="0" applyNumberFormat="1" applyFont="1" applyFill="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51" fillId="2" borderId="0" xfId="0" applyFont="1" applyFill="1" applyBorder="1" applyAlignment="1" applyProtection="1">
      <alignment horizontal="left" vertical="center" indent="1"/>
      <protection locked="0" hidden="1"/>
    </xf>
    <xf numFmtId="0" fontId="43" fillId="2" borderId="0" xfId="0" applyFont="1" applyFill="1" applyBorder="1" applyAlignment="1" applyProtection="1">
      <alignment horizontal="right" vertical="center"/>
      <protection locked="0" hidden="1"/>
    </xf>
    <xf numFmtId="164" fontId="44" fillId="2" borderId="0" xfId="0" applyNumberFormat="1" applyFont="1" applyFill="1" applyBorder="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5" fillId="2" borderId="0" xfId="0" applyFont="1" applyFill="1" applyBorder="1" applyProtection="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Border="1" applyAlignment="1" applyProtection="1">
      <alignment horizontal="centerContinuous"/>
      <protection hidden="1"/>
    </xf>
    <xf numFmtId="0" fontId="20" fillId="2" borderId="0" xfId="0" applyFont="1" applyFill="1" applyBorder="1" applyAlignment="1" applyProtection="1">
      <alignment horizontal="right" vertical="center" wrapText="1"/>
      <protection locked="0" hidden="1"/>
    </xf>
    <xf numFmtId="164" fontId="20" fillId="2" borderId="0" xfId="0" applyNumberFormat="1" applyFont="1" applyFill="1" applyBorder="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Border="1" applyAlignment="1" applyProtection="1">
      <alignment vertical="center"/>
      <protection hidden="1"/>
    </xf>
    <xf numFmtId="164" fontId="40" fillId="2" borderId="0" xfId="0" applyNumberFormat="1" applyFont="1" applyFill="1" applyBorder="1" applyAlignment="1" applyProtection="1">
      <alignment vertical="center" wrapText="1"/>
      <protection hidden="1"/>
    </xf>
    <xf numFmtId="0" fontId="31" fillId="2" borderId="0" xfId="0" applyFont="1" applyFill="1" applyBorder="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Border="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NumberFormat="1"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Border="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Border="1" applyAlignment="1" applyProtection="1">
      <alignment horizontal="center"/>
      <protection hidden="1"/>
    </xf>
    <xf numFmtId="0" fontId="31" fillId="2" borderId="0" xfId="0" applyFont="1" applyFill="1" applyBorder="1" applyAlignment="1" applyProtection="1">
      <alignment horizontal="center"/>
      <protection hidden="1"/>
    </xf>
    <xf numFmtId="0" fontId="22" fillId="2" borderId="0" xfId="0" applyFont="1" applyFill="1" applyBorder="1" applyAlignment="1" applyProtection="1">
      <alignment horizontal="center"/>
      <protection hidden="1"/>
    </xf>
    <xf numFmtId="9" fontId="51" fillId="2" borderId="0" xfId="0" applyNumberFormat="1" applyFont="1" applyFill="1" applyBorder="1" applyAlignment="1" applyProtection="1">
      <alignment horizontal="center" vertical="center"/>
      <protection hidden="1"/>
    </xf>
    <xf numFmtId="0" fontId="30" fillId="2" borderId="0" xfId="0" applyFont="1" applyFill="1" applyBorder="1" applyAlignment="1" applyProtection="1">
      <alignment horizontal="left" vertical="center"/>
      <protection hidden="1"/>
    </xf>
    <xf numFmtId="0" fontId="5" fillId="0" borderId="0" xfId="0" applyFont="1" applyFill="1" applyBorder="1" applyProtection="1">
      <protection hidden="1"/>
    </xf>
    <xf numFmtId="0" fontId="35" fillId="2" borderId="0" xfId="0" applyFont="1" applyFill="1" applyBorder="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57" fillId="0" borderId="0" xfId="0" applyFont="1" applyAlignment="1" applyProtection="1">
      <alignment vertical="center"/>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Fill="1" applyBorder="1" applyAlignment="1" applyProtection="1">
      <alignment horizontal="left" vertical="center" indent="1"/>
      <protection hidden="1"/>
    </xf>
    <xf numFmtId="0" fontId="8" fillId="2" borderId="0" xfId="0" applyFont="1" applyFill="1" applyBorder="1" applyProtection="1">
      <protection hidden="1"/>
    </xf>
    <xf numFmtId="164" fontId="8" fillId="2" borderId="0"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5" fillId="2" borderId="0" xfId="0" applyFont="1" applyFill="1" applyBorder="1" applyAlignment="1" applyProtection="1">
      <alignment vertical="center"/>
      <protection hidden="1"/>
    </xf>
    <xf numFmtId="0" fontId="5" fillId="2" borderId="0" xfId="0" applyNumberFormat="1" applyFont="1" applyFill="1" applyBorder="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2" fillId="2" borderId="0" xfId="0" applyFont="1" applyFill="1" applyBorder="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Fill="1" applyProtection="1">
      <protection hidden="1"/>
    </xf>
    <xf numFmtId="0" fontId="8" fillId="2" borderId="0" xfId="0" applyFont="1" applyFill="1" applyBorder="1" applyAlignment="1" applyProtection="1">
      <alignment horizontal="left" vertical="center" indent="1"/>
      <protection hidden="1"/>
    </xf>
    <xf numFmtId="0" fontId="6" fillId="2" borderId="0" xfId="0" applyNumberFormat="1" applyFont="1" applyFill="1" applyBorder="1" applyAlignment="1" applyProtection="1">
      <alignment horizontal="left" vertical="center" indent="1"/>
      <protection hidden="1"/>
    </xf>
    <xf numFmtId="0" fontId="27" fillId="2" borderId="0" xfId="0" applyFont="1" applyFill="1" applyBorder="1" applyAlignment="1" applyProtection="1">
      <alignment horizontal="left" vertical="center" indent="1"/>
      <protection hidden="1"/>
    </xf>
    <xf numFmtId="0" fontId="0" fillId="2" borderId="0" xfId="0" applyFill="1" applyBorder="1" applyAlignment="1" applyProtection="1">
      <alignment horizontal="left"/>
      <protection hidden="1"/>
    </xf>
    <xf numFmtId="0" fontId="49" fillId="2" borderId="0" xfId="0" applyFont="1" applyFill="1" applyBorder="1" applyProtection="1">
      <protection hidden="1"/>
    </xf>
    <xf numFmtId="0" fontId="0" fillId="2" borderId="0" xfId="0" applyFill="1" applyBorder="1" applyProtection="1">
      <protection hidden="1"/>
    </xf>
    <xf numFmtId="0" fontId="55" fillId="11" borderId="3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Border="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8" fillId="2" borderId="0" xfId="0" applyFont="1" applyFill="1" applyProtection="1">
      <protection hidden="1"/>
    </xf>
    <xf numFmtId="0" fontId="0" fillId="2" borderId="0" xfId="0"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167" fontId="55" fillId="6" borderId="0" xfId="0" applyNumberFormat="1" applyFont="1" applyFill="1" applyBorder="1" applyAlignment="1" applyProtection="1">
      <alignment horizontal="right" vertical="center" wrapText="1" indent="2"/>
      <protection hidden="1"/>
    </xf>
    <xf numFmtId="0" fontId="4" fillId="2" borderId="0" xfId="0" applyFont="1" applyFill="1" applyBorder="1" applyProtection="1">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Border="1" applyAlignment="1" applyProtection="1">
      <alignment wrapText="1"/>
      <protection hidden="1"/>
    </xf>
    <xf numFmtId="0" fontId="0" fillId="0" borderId="0" xfId="0" applyProtection="1">
      <protection hidden="1"/>
    </xf>
    <xf numFmtId="164" fontId="21" fillId="2" borderId="0" xfId="0" applyNumberFormat="1" applyFont="1" applyFill="1" applyBorder="1" applyAlignment="1" applyProtection="1">
      <alignment wrapText="1"/>
      <protection hidden="1"/>
    </xf>
    <xf numFmtId="0" fontId="21" fillId="2" borderId="0" xfId="0" applyFont="1" applyFill="1" applyBorder="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Border="1" applyAlignment="1" applyProtection="1">
      <alignment horizontal="right" vertical="center" wrapText="1" indent="2"/>
      <protection hidden="1"/>
    </xf>
    <xf numFmtId="0" fontId="59" fillId="2" borderId="0" xfId="0" applyFont="1" applyFill="1" applyAlignment="1" applyProtection="1">
      <protection hidden="1"/>
    </xf>
    <xf numFmtId="0" fontId="60" fillId="2" borderId="0" xfId="0" applyFont="1" applyFill="1" applyBorder="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Border="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0" fillId="2" borderId="0" xfId="0" applyFill="1" applyBorder="1" applyAlignment="1" applyProtection="1">
      <alignment horizontal="left" vertical="center"/>
      <protection hidden="1"/>
    </xf>
    <xf numFmtId="0" fontId="8" fillId="2" borderId="0" xfId="4" applyFill="1" applyProtection="1">
      <protection hidden="1"/>
    </xf>
    <xf numFmtId="0" fontId="1" fillId="2" borderId="0" xfId="5" applyFont="1" applyFill="1" applyBorder="1" applyAlignment="1" applyProtection="1">
      <alignment horizontal="left" vertical="center"/>
      <protection hidden="1"/>
    </xf>
    <xf numFmtId="0" fontId="1" fillId="2" borderId="0" xfId="5" applyFont="1" applyFill="1" applyBorder="1" applyAlignment="1" applyProtection="1">
      <alignment vertical="center"/>
      <protection hidden="1"/>
    </xf>
    <xf numFmtId="0" fontId="49" fillId="2" borderId="0" xfId="0" applyFont="1" applyFill="1" applyBorder="1" applyAlignment="1" applyProtection="1">
      <alignment vertical="center"/>
      <protection hidden="1"/>
    </xf>
    <xf numFmtId="0" fontId="0" fillId="2" borderId="0" xfId="0" applyFill="1" applyBorder="1" applyAlignment="1" applyProtection="1">
      <protection hidden="1"/>
    </xf>
    <xf numFmtId="0" fontId="56" fillId="2" borderId="0" xfId="6" applyFont="1" applyFill="1" applyBorder="1" applyProtection="1">
      <protection hidden="1"/>
    </xf>
    <xf numFmtId="0" fontId="66"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26" fillId="2" borderId="0" xfId="0" applyFont="1" applyFill="1" applyProtection="1">
      <protection hidden="1"/>
    </xf>
    <xf numFmtId="164" fontId="21" fillId="2" borderId="0" xfId="0" applyNumberFormat="1" applyFont="1" applyFill="1" applyBorder="1" applyAlignment="1" applyProtection="1">
      <alignment vertical="center" wrapText="1"/>
      <protection hidden="1"/>
    </xf>
    <xf numFmtId="164" fontId="21" fillId="0" borderId="0" xfId="0" applyNumberFormat="1" applyFont="1" applyFill="1" applyBorder="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Fill="1" applyBorder="1" applyAlignment="1" applyProtection="1">
      <alignment horizontal="left" vertical="center" wrapText="1"/>
      <protection hidden="1"/>
    </xf>
    <xf numFmtId="0" fontId="68" fillId="0" borderId="30" xfId="0" applyFont="1" applyFill="1" applyBorder="1" applyAlignment="1" applyProtection="1">
      <alignment horizontal="left" vertical="center" wrapText="1"/>
      <protection hidden="1"/>
    </xf>
    <xf numFmtId="0" fontId="68" fillId="0" borderId="46" xfId="0" applyFont="1" applyFill="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3" fillId="0" borderId="46" xfId="0" applyFont="1" applyFill="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Fill="1" applyBorder="1" applyAlignment="1" applyProtection="1">
      <alignment horizontal="center" vertical="center" wrapText="1"/>
      <protection hidden="1"/>
    </xf>
    <xf numFmtId="0" fontId="90" fillId="0" borderId="30" xfId="0" applyFont="1" applyFill="1" applyBorder="1" applyAlignment="1" applyProtection="1">
      <alignment horizontal="center" wrapText="1"/>
      <protection hidden="1"/>
    </xf>
    <xf numFmtId="0" fontId="96" fillId="0" borderId="30" xfId="0" applyFont="1" applyFill="1" applyBorder="1" applyAlignment="1" applyProtection="1">
      <alignment horizontal="center" wrapText="1"/>
      <protection hidden="1"/>
    </xf>
    <xf numFmtId="0" fontId="57" fillId="2" borderId="0" xfId="0" applyFont="1" applyFill="1" applyProtection="1">
      <protection hidden="1"/>
    </xf>
    <xf numFmtId="0" fontId="87" fillId="2" borderId="0" xfId="0" applyFont="1" applyFill="1" applyBorder="1" applyAlignment="1" applyProtection="1">
      <alignment horizontal="left" vertical="center" wrapText="1"/>
      <protection hidden="1"/>
    </xf>
    <xf numFmtId="0" fontId="88" fillId="2" borderId="0" xfId="0" applyFont="1" applyFill="1" applyBorder="1" applyAlignment="1" applyProtection="1">
      <alignment horizontal="center" vertical="center" wrapText="1"/>
      <protection hidden="1"/>
    </xf>
    <xf numFmtId="0" fontId="96" fillId="2" borderId="0" xfId="0" applyFont="1" applyFill="1" applyBorder="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100" fillId="2" borderId="42" xfId="0" applyFont="1" applyFill="1" applyBorder="1" applyAlignment="1" applyProtection="1">
      <alignment horizontal="right" indent="1"/>
      <protection hidden="1"/>
    </xf>
    <xf numFmtId="0" fontId="100"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Border="1" applyAlignment="1" applyProtection="1">
      <alignment horizontal="left" vertical="center"/>
      <protection hidden="1"/>
    </xf>
    <xf numFmtId="0" fontId="18" fillId="2" borderId="0" xfId="0" applyFont="1" applyFill="1" applyProtection="1">
      <protection hidden="1"/>
    </xf>
    <xf numFmtId="0" fontId="15" fillId="2" borderId="0" xfId="0" applyFont="1" applyFill="1" applyBorder="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Border="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Border="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Border="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Border="1" applyAlignment="1" applyProtection="1">
      <alignment horizontal="right" vertical="center" wrapText="1"/>
      <protection hidden="1"/>
    </xf>
    <xf numFmtId="0" fontId="73" fillId="2" borderId="0" xfId="0" applyFont="1" applyFill="1" applyAlignment="1" applyProtection="1">
      <alignment horizontal="center" vertical="center"/>
      <protection hidden="1"/>
    </xf>
    <xf numFmtId="0" fontId="55" fillId="11" borderId="31" xfId="0" applyFont="1" applyFill="1" applyBorder="1" applyAlignment="1" applyProtection="1">
      <alignment horizontal="center" vertical="center" wrapText="1"/>
      <protection hidden="1"/>
    </xf>
    <xf numFmtId="0" fontId="55" fillId="11" borderId="30" xfId="0" applyFont="1" applyFill="1" applyBorder="1" applyAlignment="1" applyProtection="1">
      <alignment horizontal="center"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4" fillId="2" borderId="0" xfId="0" applyFont="1" applyFill="1" applyAlignment="1"/>
    <xf numFmtId="0" fontId="105" fillId="2" borderId="0" xfId="0" applyFont="1" applyFill="1" applyAlignment="1" applyProtection="1">
      <alignment vertical="center"/>
      <protection hidden="1"/>
    </xf>
    <xf numFmtId="0" fontId="4" fillId="2" borderId="0" xfId="0" applyFont="1" applyFill="1" applyAlignment="1">
      <alignment vertical="center"/>
    </xf>
    <xf numFmtId="0" fontId="49" fillId="2" borderId="0" xfId="0" applyFont="1" applyFill="1" applyBorder="1" applyAlignment="1" applyProtection="1">
      <protection hidden="1"/>
    </xf>
    <xf numFmtId="0" fontId="49" fillId="2" borderId="0" xfId="0" applyFont="1" applyFill="1" applyBorder="1" applyAlignment="1" applyProtection="1">
      <alignment wrapText="1"/>
      <protection hidden="1"/>
    </xf>
    <xf numFmtId="0" fontId="78" fillId="9" borderId="57" xfId="0" applyFont="1" applyFill="1" applyBorder="1" applyAlignment="1" applyProtection="1">
      <alignment horizontal="center" vertical="center" wrapText="1"/>
      <protection hidden="1"/>
    </xf>
    <xf numFmtId="0" fontId="78" fillId="9" borderId="0" xfId="0" applyFont="1" applyFill="1" applyBorder="1" applyAlignment="1" applyProtection="1">
      <alignment horizontal="center" vertical="center" wrapText="1"/>
      <protection hidden="1"/>
    </xf>
    <xf numFmtId="2" fontId="21" fillId="15" borderId="30" xfId="0" applyNumberFormat="1" applyFont="1" applyFill="1" applyBorder="1" applyAlignment="1" applyProtection="1">
      <alignment horizontal="center" vertical="center" wrapText="1"/>
    </xf>
    <xf numFmtId="0" fontId="4" fillId="2" borderId="0" xfId="0" quotePrefix="1" applyFont="1" applyFill="1" applyBorder="1" applyAlignment="1" applyProtection="1">
      <alignment horizontal="left" vertical="center"/>
      <protection hidden="1"/>
    </xf>
    <xf numFmtId="0" fontId="4" fillId="2" borderId="0" xfId="0" quotePrefix="1" applyFont="1" applyFill="1" applyBorder="1" applyAlignment="1" applyProtection="1">
      <alignment horizontal="left"/>
      <protection hidden="1"/>
    </xf>
    <xf numFmtId="0" fontId="55" fillId="2" borderId="0" xfId="0" applyFont="1" applyFill="1" applyBorder="1" applyAlignment="1" applyProtection="1">
      <protection hidden="1"/>
    </xf>
    <xf numFmtId="0" fontId="4" fillId="2" borderId="0" xfId="0" quotePrefix="1" applyFont="1" applyFill="1"/>
    <xf numFmtId="0" fontId="55" fillId="11" borderId="30" xfId="0" applyFont="1" applyFill="1" applyBorder="1" applyAlignment="1" applyProtection="1">
      <alignment horizontal="center" vertical="center" wrapText="1"/>
      <protection hidden="1"/>
    </xf>
    <xf numFmtId="0" fontId="75" fillId="2" borderId="0" xfId="0" applyFont="1" applyFill="1" applyAlignment="1" applyProtection="1">
      <alignment vertical="center"/>
      <protection hidden="1"/>
    </xf>
    <xf numFmtId="0" fontId="57" fillId="2" borderId="0" xfId="0" applyFont="1" applyFill="1" applyAlignment="1" applyProtection="1">
      <alignment vertical="center"/>
      <protection hidden="1"/>
    </xf>
    <xf numFmtId="0" fontId="75" fillId="2" borderId="0" xfId="0" applyFont="1" applyFill="1" applyAlignment="1" applyProtection="1">
      <alignment vertical="center"/>
      <protection hidden="1"/>
    </xf>
    <xf numFmtId="0" fontId="86" fillId="10" borderId="30" xfId="0" applyFont="1" applyFill="1" applyBorder="1" applyAlignment="1">
      <alignment horizontal="center" vertical="center"/>
    </xf>
    <xf numFmtId="0" fontId="0" fillId="0" borderId="30" xfId="0" applyBorder="1" applyAlignment="1">
      <alignment vertical="center" wrapText="1"/>
    </xf>
    <xf numFmtId="0" fontId="0" fillId="0" borderId="30" xfId="0" applyBorder="1" applyAlignment="1">
      <alignment vertical="center"/>
    </xf>
    <xf numFmtId="0" fontId="20" fillId="2" borderId="13" xfId="0" applyFont="1" applyFill="1" applyBorder="1" applyAlignment="1" applyProtection="1">
      <alignment horizontal="left" vertical="center" wrapText="1"/>
      <protection hidden="1"/>
    </xf>
    <xf numFmtId="0" fontId="20" fillId="2" borderId="73" xfId="0" applyFont="1" applyFill="1" applyBorder="1" applyAlignment="1" applyProtection="1">
      <alignment horizontal="left" vertical="center"/>
      <protection hidden="1"/>
    </xf>
    <xf numFmtId="9" fontId="69" fillId="9" borderId="30" xfId="0" applyNumberFormat="1" applyFont="1" applyFill="1" applyBorder="1" applyAlignment="1" applyProtection="1">
      <alignment horizontal="center" vertical="center"/>
      <protection locked="0"/>
    </xf>
    <xf numFmtId="0" fontId="106" fillId="2" borderId="30" xfId="0" applyFont="1" applyFill="1" applyBorder="1" applyAlignment="1" applyProtection="1">
      <alignment horizontal="center" vertical="center" wrapText="1"/>
      <protection hidden="1"/>
    </xf>
    <xf numFmtId="0" fontId="0" fillId="2" borderId="0" xfId="0" applyFill="1" applyAlignment="1"/>
    <xf numFmtId="0" fontId="108" fillId="2" borderId="0" xfId="0" applyFont="1" applyFill="1" applyProtection="1">
      <protection hidden="1"/>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Fill="1" applyBorder="1" applyAlignment="1" applyProtection="1">
      <alignment horizontal="center" vertical="center" wrapText="1"/>
      <protection locked="0"/>
    </xf>
    <xf numFmtId="164" fontId="21" fillId="0" borderId="3" xfId="0" applyNumberFormat="1" applyFont="1" applyFill="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61" fillId="0" borderId="30" xfId="0" applyNumberFormat="1" applyFont="1" applyFill="1" applyBorder="1" applyAlignment="1" applyProtection="1">
      <alignment horizontal="left" vertical="center" wrapText="1"/>
      <protection hidden="1"/>
    </xf>
    <xf numFmtId="0" fontId="68" fillId="0" borderId="30" xfId="0" applyNumberFormat="1" applyFont="1" applyFill="1" applyBorder="1" applyAlignment="1" applyProtection="1">
      <alignment horizontal="left" vertical="center" wrapText="1"/>
      <protection hidden="1"/>
    </xf>
    <xf numFmtId="0" fontId="110"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49" fontId="21" fillId="0" borderId="6"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0" fontId="55" fillId="11" borderId="30" xfId="0" applyFont="1" applyFill="1" applyBorder="1" applyAlignment="1" applyProtection="1">
      <alignment horizontal="center" vertical="center" wrapText="1"/>
      <protection hidden="1"/>
    </xf>
    <xf numFmtId="169" fontId="0" fillId="2" borderId="0" xfId="0" applyNumberFormat="1" applyFill="1" applyProtection="1">
      <protection hidden="1"/>
    </xf>
    <xf numFmtId="169" fontId="0" fillId="2" borderId="0" xfId="0" applyNumberFormat="1" applyFill="1" applyAlignment="1" applyProtection="1">
      <alignment vertical="center"/>
      <protection hidden="1"/>
    </xf>
    <xf numFmtId="169" fontId="9" fillId="2" borderId="0" xfId="0" applyNumberFormat="1" applyFont="1" applyFill="1" applyAlignment="1" applyProtection="1">
      <alignment horizontal="left" vertical="top"/>
      <protection hidden="1"/>
    </xf>
    <xf numFmtId="169" fontId="8" fillId="2" borderId="0" xfId="0" applyNumberFormat="1" applyFont="1" applyFill="1" applyBorder="1" applyAlignment="1" applyProtection="1">
      <alignment horizontal="center"/>
      <protection hidden="1"/>
    </xf>
    <xf numFmtId="169" fontId="6" fillId="2" borderId="0" xfId="0" applyNumberFormat="1" applyFont="1" applyFill="1" applyBorder="1" applyAlignment="1" applyProtection="1">
      <alignment horizontal="left" vertical="center" indent="1"/>
      <protection hidden="1"/>
    </xf>
    <xf numFmtId="169" fontId="5" fillId="2" borderId="0" xfId="0" applyNumberFormat="1" applyFont="1" applyFill="1" applyBorder="1" applyAlignment="1" applyProtection="1">
      <alignment horizontal="centerContinuous"/>
      <protection hidden="1"/>
    </xf>
    <xf numFmtId="169" fontId="8" fillId="2" borderId="0" xfId="4" applyNumberFormat="1" applyFill="1" applyProtection="1">
      <protection hidden="1"/>
    </xf>
    <xf numFmtId="169" fontId="55" fillId="11" borderId="30" xfId="0" applyNumberFormat="1" applyFont="1" applyFill="1" applyBorder="1" applyAlignment="1" applyProtection="1">
      <alignment horizontal="center" vertical="center" wrapText="1"/>
      <protection hidden="1"/>
    </xf>
    <xf numFmtId="169" fontId="23" fillId="11" borderId="34" xfId="4" applyNumberFormat="1" applyFont="1" applyFill="1" applyBorder="1" applyAlignment="1" applyProtection="1">
      <alignment horizontal="center" vertical="center"/>
      <protection hidden="1"/>
    </xf>
    <xf numFmtId="169" fontId="0" fillId="2" borderId="0" xfId="0" applyNumberFormat="1" applyFill="1" applyBorder="1" applyProtection="1">
      <protection hidden="1"/>
    </xf>
    <xf numFmtId="169" fontId="0" fillId="2" borderId="0" xfId="0" applyNumberFormat="1" applyFont="1" applyFill="1" applyBorder="1" applyAlignment="1" applyProtection="1">
      <alignment vertical="center"/>
      <protection hidden="1"/>
    </xf>
    <xf numFmtId="169" fontId="0" fillId="2" borderId="0" xfId="0" applyNumberFormat="1" applyFill="1"/>
    <xf numFmtId="169" fontId="0" fillId="2" borderId="0" xfId="0" applyNumberFormat="1" applyFill="1" applyBorder="1" applyAlignment="1" applyProtection="1">
      <alignment horizontal="left" vertical="center"/>
      <protection hidden="1"/>
    </xf>
    <xf numFmtId="169" fontId="8" fillId="2" borderId="0" xfId="4" applyNumberFormat="1" applyFill="1" applyBorder="1" applyProtection="1">
      <protection hidden="1"/>
    </xf>
    <xf numFmtId="169" fontId="28" fillId="2" borderId="0" xfId="0" applyNumberFormat="1" applyFont="1" applyFill="1" applyBorder="1" applyAlignment="1" applyProtection="1">
      <alignment horizontal="right" vertical="center"/>
      <protection hidden="1"/>
    </xf>
    <xf numFmtId="164" fontId="8" fillId="2" borderId="30" xfId="4" applyNumberFormat="1" applyFont="1" applyFill="1" applyBorder="1" applyAlignment="1" applyProtection="1">
      <alignment horizontal="center" vertical="center"/>
      <protection locked="0"/>
    </xf>
    <xf numFmtId="0" fontId="49" fillId="4" borderId="30" xfId="0"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49" fillId="7" borderId="30" xfId="0" applyNumberFormat="1" applyFont="1" applyFill="1" applyBorder="1" applyAlignment="1" applyProtection="1">
      <alignment horizontal="center" vertical="center" wrapText="1"/>
      <protection locked="0"/>
    </xf>
    <xf numFmtId="49" fontId="49" fillId="4" borderId="30" xfId="1" applyNumberFormat="1" applyFont="1" applyFill="1" applyBorder="1" applyAlignment="1" applyProtection="1">
      <alignment horizontal="center" vertical="center" wrapText="1"/>
      <protection locked="0"/>
    </xf>
    <xf numFmtId="166" fontId="49" fillId="7" borderId="30" xfId="0" applyNumberFormat="1" applyFont="1" applyFill="1" applyBorder="1" applyAlignment="1" applyProtection="1">
      <alignment horizontal="center" vertical="center" wrapText="1"/>
      <protection locked="0"/>
    </xf>
    <xf numFmtId="164" fontId="49" fillId="0" borderId="30" xfId="0" applyNumberFormat="1" applyFont="1" applyFill="1" applyBorder="1" applyAlignment="1" applyProtection="1">
      <alignment horizontal="center" vertical="center" wrapText="1"/>
      <protection locked="0"/>
    </xf>
    <xf numFmtId="0" fontId="49" fillId="0" borderId="30" xfId="0" applyNumberFormat="1" applyFont="1" applyFill="1" applyBorder="1" applyAlignment="1" applyProtection="1">
      <alignment horizontal="center" vertical="center" wrapText="1"/>
      <protection locked="0"/>
    </xf>
    <xf numFmtId="165" fontId="49" fillId="4" borderId="30" xfId="1" applyNumberFormat="1" applyFont="1" applyFill="1" applyBorder="1" applyAlignment="1" applyProtection="1">
      <alignment horizontal="center" vertical="center" wrapText="1"/>
      <protection locked="0"/>
    </xf>
    <xf numFmtId="0" fontId="49" fillId="0" borderId="30" xfId="1" applyNumberFormat="1" applyFont="1" applyFill="1" applyBorder="1" applyAlignment="1" applyProtection="1">
      <alignment horizontal="center" vertical="center" wrapText="1"/>
      <protection locked="0"/>
    </xf>
    <xf numFmtId="166" fontId="49" fillId="0" borderId="30" xfId="1" applyNumberFormat="1" applyFont="1" applyFill="1" applyBorder="1" applyAlignment="1" applyProtection="1">
      <alignment horizontal="center" vertical="center" wrapText="1"/>
      <protection locked="0"/>
    </xf>
    <xf numFmtId="165" fontId="49" fillId="0" borderId="30" xfId="1" applyNumberFormat="1" applyFont="1" applyFill="1" applyBorder="1" applyAlignment="1" applyProtection="1">
      <alignment horizontal="center" vertical="center" wrapText="1"/>
      <protection locked="0"/>
    </xf>
    <xf numFmtId="164" fontId="21" fillId="7" borderId="30" xfId="0" applyNumberFormat="1" applyFont="1" applyFill="1" applyBorder="1" applyAlignment="1" applyProtection="1">
      <alignment horizontal="center" vertical="center" wrapText="1"/>
      <protection locked="0"/>
    </xf>
    <xf numFmtId="9" fontId="21" fillId="7" borderId="30" xfId="0" applyNumberFormat="1" applyFont="1" applyFill="1" applyBorder="1" applyAlignment="1" applyProtection="1">
      <alignment horizontal="center" vertical="center" wrapText="1"/>
      <protection locked="0"/>
    </xf>
    <xf numFmtId="0" fontId="21" fillId="15" borderId="30" xfId="0" applyNumberFormat="1" applyFont="1" applyFill="1" applyBorder="1" applyAlignment="1" applyProtection="1">
      <alignment horizontal="center" vertical="center" wrapText="1"/>
    </xf>
    <xf numFmtId="4" fontId="21" fillId="15" borderId="30" xfId="0" applyNumberFormat="1" applyFont="1" applyFill="1" applyBorder="1" applyAlignment="1" applyProtection="1">
      <alignment horizontal="center" vertical="center" wrapText="1"/>
    </xf>
    <xf numFmtId="1" fontId="21" fillId="7" borderId="30" xfId="0" applyNumberFormat="1" applyFont="1" applyFill="1" applyBorder="1" applyAlignment="1" applyProtection="1">
      <alignment horizontal="center" vertical="center" wrapText="1"/>
      <protection locked="0"/>
    </xf>
    <xf numFmtId="0" fontId="0" fillId="2" borderId="0" xfId="0" applyFill="1" applyAlignment="1">
      <alignment horizontal="center"/>
    </xf>
    <xf numFmtId="0" fontId="0" fillId="2" borderId="0" xfId="0" applyFill="1" applyAlignment="1">
      <alignment horizontal="left" vertical="center"/>
    </xf>
    <xf numFmtId="0" fontId="72" fillId="2" borderId="0" xfId="0" applyFont="1" applyFill="1" applyAlignment="1" applyProtection="1">
      <alignment vertical="center"/>
      <protection hidden="1"/>
    </xf>
    <xf numFmtId="0" fontId="115" fillId="2" borderId="53" xfId="0" applyFont="1" applyFill="1" applyBorder="1" applyAlignment="1">
      <alignment horizontal="center" vertical="center" wrapText="1"/>
    </xf>
    <xf numFmtId="0" fontId="115" fillId="2" borderId="30" xfId="0" applyFont="1" applyFill="1" applyBorder="1" applyAlignment="1">
      <alignment horizontal="center" vertical="center" wrapText="1"/>
    </xf>
    <xf numFmtId="0" fontId="116" fillId="2" borderId="0" xfId="0" applyFont="1" applyFill="1" applyBorder="1" applyAlignment="1">
      <alignment horizontal="center" vertical="center" wrapText="1"/>
    </xf>
    <xf numFmtId="164" fontId="0" fillId="2" borderId="30" xfId="0" applyNumberFormat="1" applyFill="1" applyBorder="1"/>
    <xf numFmtId="0" fontId="0" fillId="2" borderId="0" xfId="0" applyFill="1" applyBorder="1" applyAlignment="1"/>
    <xf numFmtId="0" fontId="0" fillId="2" borderId="0" xfId="0" applyFill="1" applyAlignment="1"/>
    <xf numFmtId="0" fontId="113"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vertical="center"/>
      <protection hidden="1"/>
    </xf>
    <xf numFmtId="0" fontId="113" fillId="2" borderId="0" xfId="0" applyFont="1" applyFill="1" applyBorder="1" applyAlignment="1" applyProtection="1">
      <alignment horizontal="left" vertical="center" wrapText="1"/>
      <protection hidden="1"/>
    </xf>
    <xf numFmtId="0" fontId="0" fillId="2" borderId="30" xfId="0" applyFill="1" applyBorder="1" applyProtection="1">
      <protection locked="0"/>
    </xf>
    <xf numFmtId="14" fontId="0" fillId="2" borderId="30" xfId="0" applyNumberFormat="1" applyFill="1" applyBorder="1" applyProtection="1">
      <protection locked="0"/>
    </xf>
    <xf numFmtId="164" fontId="0" fillId="2" borderId="30" xfId="0" applyNumberFormat="1" applyFill="1" applyBorder="1" applyProtection="1">
      <protection locked="0"/>
    </xf>
    <xf numFmtId="10" fontId="0" fillId="2" borderId="30" xfId="0" applyNumberFormat="1" applyFill="1" applyBorder="1" applyProtection="1">
      <protection locked="0"/>
    </xf>
    <xf numFmtId="0" fontId="0" fillId="2" borderId="30" xfId="0" applyNumberFormat="1" applyFill="1" applyBorder="1" applyProtection="1">
      <protection locked="0"/>
    </xf>
    <xf numFmtId="0" fontId="0" fillId="2" borderId="0" xfId="0" applyFill="1" applyAlignment="1"/>
    <xf numFmtId="0" fontId="73" fillId="2" borderId="0" xfId="0" applyFont="1" applyFill="1" applyAlignment="1" applyProtection="1">
      <alignment horizontal="center" vertical="center"/>
      <protection hidden="1"/>
    </xf>
    <xf numFmtId="0" fontId="113" fillId="2" borderId="0" xfId="0" applyFont="1" applyFill="1" applyAlignment="1" applyProtection="1">
      <alignment horizontal="left" vertical="center"/>
      <protection hidden="1"/>
    </xf>
    <xf numFmtId="0" fontId="113" fillId="2" borderId="0" xfId="0" applyFont="1" applyFill="1" applyBorder="1" applyAlignment="1" applyProtection="1">
      <alignment horizontal="left" vertical="center" wrapText="1"/>
      <protection hidden="1"/>
    </xf>
    <xf numFmtId="169" fontId="58" fillId="2" borderId="0" xfId="0" applyNumberFormat="1" applyFont="1" applyFill="1" applyBorder="1" applyProtection="1">
      <protection hidden="1"/>
    </xf>
    <xf numFmtId="169" fontId="48" fillId="2" borderId="0" xfId="0" applyNumberFormat="1" applyFont="1" applyFill="1" applyBorder="1" applyProtection="1">
      <protection hidden="1"/>
    </xf>
    <xf numFmtId="0" fontId="4" fillId="2" borderId="0" xfId="0" applyFont="1" applyFill="1" applyBorder="1" applyAlignment="1" applyProtection="1">
      <alignment horizontal="left"/>
    </xf>
    <xf numFmtId="0" fontId="4" fillId="2" borderId="0" xfId="0" applyFont="1" applyFill="1" applyBorder="1" applyAlignment="1" applyProtection="1">
      <alignment horizontal="left" vertical="center"/>
    </xf>
    <xf numFmtId="0" fontId="0" fillId="2" borderId="0" xfId="0" applyFill="1" applyAlignment="1" applyProtection="1">
      <alignment horizontal="center" vertical="center"/>
      <protection hidden="1"/>
    </xf>
    <xf numFmtId="0" fontId="0" fillId="0" borderId="0" xfId="0" applyAlignment="1">
      <alignment horizontal="center" vertical="center"/>
    </xf>
    <xf numFmtId="0" fontId="0" fillId="2" borderId="0" xfId="0" applyFill="1" applyAlignment="1" applyProtection="1">
      <alignment horizontal="center"/>
      <protection hidden="1"/>
    </xf>
    <xf numFmtId="0" fontId="0" fillId="2" borderId="0" xfId="0" applyFont="1" applyFill="1" applyBorder="1" applyAlignment="1" applyProtection="1">
      <alignment horizontal="center"/>
      <protection hidden="1"/>
    </xf>
    <xf numFmtId="0" fontId="6" fillId="2" borderId="0" xfId="0" applyNumberFormat="1" applyFont="1" applyFill="1" applyBorder="1" applyAlignment="1" applyProtection="1">
      <alignment horizontal="center" vertical="center"/>
      <protection hidden="1"/>
    </xf>
    <xf numFmtId="0" fontId="0" fillId="0" borderId="0" xfId="0" applyAlignment="1">
      <alignment horizontal="center"/>
    </xf>
    <xf numFmtId="0" fontId="8" fillId="0" borderId="30" xfId="0" applyFont="1" applyBorder="1" applyAlignment="1">
      <alignment horizontal="center" vertical="center" wrapText="1"/>
    </xf>
    <xf numFmtId="0" fontId="8" fillId="2" borderId="0" xfId="0" applyFont="1" applyFill="1" applyBorder="1" applyAlignment="1" applyProtection="1">
      <alignment horizontal="center" wrapText="1"/>
      <protection locked="0" hidden="1"/>
    </xf>
    <xf numFmtId="0" fontId="0" fillId="2" borderId="0" xfId="0" applyFill="1" applyAlignment="1"/>
    <xf numFmtId="0" fontId="109" fillId="2" borderId="0" xfId="0" applyFont="1" applyFill="1" applyAlignment="1" applyProtection="1">
      <alignment vertical="center"/>
      <protection hidden="1"/>
    </xf>
    <xf numFmtId="0" fontId="92" fillId="2" borderId="31" xfId="0" applyFont="1" applyFill="1" applyBorder="1" applyAlignment="1">
      <alignment horizontal="center" wrapText="1"/>
    </xf>
    <xf numFmtId="0" fontId="28" fillId="18" borderId="31" xfId="0" applyFont="1" applyFill="1" applyBorder="1" applyAlignment="1" applyProtection="1">
      <alignment horizontal="center" vertical="center" wrapText="1"/>
      <protection hidden="1"/>
    </xf>
    <xf numFmtId="0" fontId="0" fillId="2" borderId="0" xfId="0" quotePrefix="1" applyFill="1"/>
    <xf numFmtId="0" fontId="86" fillId="10" borderId="31" xfId="0" applyFont="1" applyFill="1" applyBorder="1" applyAlignment="1">
      <alignment horizontal="center" vertical="center"/>
    </xf>
    <xf numFmtId="0" fontId="8" fillId="2" borderId="46" xfId="0" applyFont="1" applyFill="1" applyBorder="1" applyAlignment="1" applyProtection="1">
      <alignment horizontal="left"/>
      <protection hidden="1"/>
    </xf>
    <xf numFmtId="0" fontId="0" fillId="0" borderId="46" xfId="0" applyBorder="1" applyAlignment="1" applyProtection="1">
      <protection hidden="1"/>
    </xf>
    <xf numFmtId="0" fontId="8" fillId="2" borderId="64" xfId="0" applyFont="1" applyFill="1" applyBorder="1" applyAlignment="1" applyProtection="1">
      <alignment horizontal="left"/>
      <protection hidden="1"/>
    </xf>
    <xf numFmtId="0" fontId="8" fillId="2" borderId="66"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0" fillId="2" borderId="64" xfId="0" applyFill="1" applyBorder="1" applyAlignment="1" applyProtection="1">
      <protection hidden="1"/>
    </xf>
    <xf numFmtId="0" fontId="0" fillId="2" borderId="65" xfId="0" applyFill="1" applyBorder="1" applyAlignment="1" applyProtection="1">
      <protection hidden="1"/>
    </xf>
    <xf numFmtId="0" fontId="112" fillId="2" borderId="43" xfId="2" applyFont="1" applyFill="1" applyBorder="1" applyAlignment="1" applyProtection="1">
      <protection hidden="1"/>
    </xf>
    <xf numFmtId="0" fontId="99" fillId="0" borderId="44" xfId="0" applyFont="1" applyBorder="1" applyAlignment="1" applyProtection="1">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8" fillId="2" borderId="43" xfId="0" applyFont="1" applyFill="1" applyBorder="1" applyAlignment="1" applyProtection="1">
      <alignment horizontal="left"/>
      <protection hidden="1"/>
    </xf>
    <xf numFmtId="0" fontId="0" fillId="0" borderId="43" xfId="0" applyBorder="1" applyAlignment="1" applyProtection="1">
      <protection hidden="1"/>
    </xf>
    <xf numFmtId="0" fontId="0" fillId="2" borderId="0" xfId="0" applyFill="1" applyAlignment="1" applyProtection="1">
      <alignment horizontal="center" vertical="center"/>
      <protection hidden="1"/>
    </xf>
    <xf numFmtId="0" fontId="0" fillId="2" borderId="0" xfId="0" applyFill="1" applyAlignment="1"/>
    <xf numFmtId="0" fontId="49"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58" fillId="2" borderId="0"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55" fillId="11" borderId="30"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16" borderId="33" xfId="0" applyFill="1" applyBorder="1" applyAlignment="1" applyProtection="1">
      <alignment horizontal="center" vertical="center" wrapText="1"/>
      <protection hidden="1"/>
    </xf>
    <xf numFmtId="0" fontId="110"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114" fillId="2" borderId="36" xfId="0" applyFont="1" applyFill="1" applyBorder="1" applyAlignment="1" applyProtection="1">
      <alignment horizontal="center" vertical="center"/>
      <protection hidden="1"/>
    </xf>
    <xf numFmtId="0" fontId="9" fillId="2" borderId="0" xfId="0" applyFont="1" applyFill="1" applyBorder="1" applyAlignment="1">
      <alignment horizontal="lef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20" fillId="11" borderId="22" xfId="0" applyFont="1" applyFill="1" applyBorder="1" applyAlignment="1" applyProtection="1">
      <alignment horizontal="left" vertical="center" wrapText="1"/>
      <protection hidden="1"/>
    </xf>
    <xf numFmtId="0" fontId="0" fillId="0" borderId="75" xfId="0" applyBorder="1" applyAlignment="1">
      <alignment vertical="center" wrapText="1"/>
    </xf>
    <xf numFmtId="0" fontId="21" fillId="2" borderId="31" xfId="0" applyFont="1" applyFill="1" applyBorder="1" applyAlignment="1" applyProtection="1">
      <alignment horizontal="left" vertical="center" wrapText="1"/>
      <protection locked="0"/>
    </xf>
    <xf numFmtId="0" fontId="0" fillId="0" borderId="33" xfId="0" applyBorder="1" applyAlignment="1" applyProtection="1">
      <alignment vertical="center" wrapText="1"/>
      <protection locked="0"/>
    </xf>
    <xf numFmtId="0" fontId="20" fillId="11" borderId="17" xfId="0" applyFont="1" applyFill="1" applyBorder="1" applyAlignment="1" applyProtection="1">
      <alignment horizontal="center" vertical="center" wrapText="1"/>
      <protection hidden="1"/>
    </xf>
    <xf numFmtId="0" fontId="0" fillId="0" borderId="57"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6" xfId="0" applyFont="1" applyFill="1" applyBorder="1" applyAlignment="1" applyProtection="1">
      <alignment horizontal="center" vertical="center" wrapText="1"/>
      <protection hidden="1"/>
    </xf>
    <xf numFmtId="0" fontId="0" fillId="0" borderId="77" xfId="0" applyBorder="1" applyAlignment="1">
      <alignment vertical="center" wrapText="1"/>
    </xf>
    <xf numFmtId="0" fontId="49" fillId="0" borderId="33" xfId="0" applyFont="1" applyBorder="1" applyAlignment="1" applyProtection="1">
      <alignment vertical="center" wrapText="1"/>
      <protection locked="0"/>
    </xf>
    <xf numFmtId="0" fontId="20" fillId="11" borderId="16" xfId="0" applyFont="1" applyFill="1" applyBorder="1" applyAlignment="1" applyProtection="1">
      <alignment horizontal="center" vertical="center"/>
      <protection hidden="1"/>
    </xf>
    <xf numFmtId="0" fontId="0" fillId="0" borderId="71" xfId="0" applyBorder="1" applyAlignment="1">
      <alignment horizontal="center" vertical="center"/>
    </xf>
    <xf numFmtId="0" fontId="0" fillId="0" borderId="82" xfId="0" applyBorder="1" applyAlignment="1">
      <alignment horizontal="center" vertical="center"/>
    </xf>
    <xf numFmtId="0" fontId="0" fillId="0" borderId="33" xfId="0" applyBorder="1" applyAlignment="1">
      <alignment vertical="center" wrapText="1"/>
    </xf>
    <xf numFmtId="0" fontId="23" fillId="12" borderId="58" xfId="0" applyFont="1" applyFill="1" applyBorder="1" applyAlignment="1" applyProtection="1">
      <alignment horizontal="left" vertical="center" wrapText="1"/>
      <protection hidden="1"/>
    </xf>
    <xf numFmtId="0" fontId="0" fillId="0" borderId="58" xfId="0" applyBorder="1" applyAlignment="1">
      <alignment vertical="center" wrapText="1"/>
    </xf>
    <xf numFmtId="0" fontId="0" fillId="0" borderId="30" xfId="0" applyBorder="1" applyAlignment="1">
      <alignment vertical="center"/>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2" xfId="0" applyBorder="1" applyAlignment="1">
      <alignment vertical="center" wrapText="1"/>
    </xf>
    <xf numFmtId="0" fontId="20" fillId="11" borderId="80" xfId="0" applyFont="1" applyFill="1" applyBorder="1" applyAlignment="1" applyProtection="1">
      <alignment horizontal="left" vertical="center" wrapText="1"/>
      <protection hidden="1"/>
    </xf>
    <xf numFmtId="0" fontId="0" fillId="0" borderId="81" xfId="0" applyBorder="1" applyAlignment="1">
      <alignment vertical="center" wrapText="1"/>
    </xf>
    <xf numFmtId="0" fontId="20" fillId="11" borderId="78" xfId="0" applyFont="1" applyFill="1" applyBorder="1" applyAlignment="1" applyProtection="1">
      <alignment horizontal="left" vertical="center" wrapText="1"/>
      <protection hidden="1"/>
    </xf>
    <xf numFmtId="0" fontId="0" fillId="0" borderId="79" xfId="0" applyBorder="1" applyAlignment="1">
      <alignment vertical="center" wrapText="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6" fillId="5" borderId="30" xfId="0" applyNumberFormat="1"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NumberFormat="1" applyFont="1" applyFill="1" applyBorder="1" applyAlignment="1" applyProtection="1">
      <alignment horizontal="left" vertical="center" indent="1"/>
      <protection hidden="1"/>
    </xf>
    <xf numFmtId="0" fontId="6" fillId="5" borderId="13" xfId="0" applyNumberFormat="1" applyFont="1" applyFill="1" applyBorder="1" applyAlignment="1" applyProtection="1">
      <alignment horizontal="left" vertical="center" indent="1"/>
      <protection hidden="1"/>
    </xf>
    <xf numFmtId="0" fontId="6" fillId="5" borderId="14" xfId="0" applyNumberFormat="1" applyFont="1" applyFill="1" applyBorder="1" applyAlignment="1" applyProtection="1">
      <alignment horizontal="left" vertical="center" indent="1"/>
      <protection hidden="1"/>
    </xf>
    <xf numFmtId="0" fontId="8" fillId="0" borderId="39" xfId="0" applyFont="1" applyFill="1" applyBorder="1" applyAlignment="1" applyProtection="1">
      <alignment horizontal="left" vertical="center"/>
      <protection hidden="1"/>
    </xf>
    <xf numFmtId="0" fontId="0" fillId="0" borderId="74" xfId="0" applyBorder="1" applyAlignment="1">
      <alignment vertical="center"/>
    </xf>
    <xf numFmtId="0" fontId="8" fillId="0" borderId="31" xfId="0" applyFont="1" applyFill="1" applyBorder="1" applyAlignment="1" applyProtection="1">
      <alignment horizontal="left" vertical="center"/>
      <protection hidden="1"/>
    </xf>
    <xf numFmtId="0" fontId="0" fillId="0" borderId="33" xfId="0" applyBorder="1" applyAlignment="1">
      <alignment vertical="center"/>
    </xf>
    <xf numFmtId="0" fontId="23" fillId="12" borderId="58" xfId="0" applyFont="1" applyFill="1" applyBorder="1" applyAlignment="1" applyProtection="1">
      <alignment horizontal="center" vertical="center" wrapText="1"/>
      <protection hidden="1"/>
    </xf>
    <xf numFmtId="0" fontId="0" fillId="0" borderId="75"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1" fillId="2" borderId="0" xfId="5" applyFont="1" applyFill="1" applyBorder="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NumberFormat="1" applyFont="1" applyFill="1" applyBorder="1" applyAlignment="1" applyProtection="1">
      <alignment horizontal="left" vertical="center"/>
      <protection hidden="1"/>
    </xf>
    <xf numFmtId="0" fontId="0" fillId="0" borderId="50" xfId="0" applyBorder="1" applyAlignment="1">
      <alignment vertical="center"/>
    </xf>
    <xf numFmtId="0" fontId="0" fillId="0" borderId="70" xfId="0" applyBorder="1" applyAlignment="1">
      <alignment vertical="center"/>
    </xf>
    <xf numFmtId="0" fontId="68" fillId="14" borderId="68"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69" xfId="0" applyBorder="1" applyAlignment="1" applyProtection="1">
      <alignment vertical="center" wrapText="1"/>
      <protection hidden="1"/>
    </xf>
    <xf numFmtId="0" fontId="68" fillId="14" borderId="68" xfId="0" applyNumberFormat="1" applyFont="1" applyFill="1" applyBorder="1" applyAlignment="1" applyProtection="1">
      <alignment horizontal="left" vertical="center" wrapText="1"/>
      <protection hidden="1"/>
    </xf>
    <xf numFmtId="0" fontId="0" fillId="0" borderId="0" xfId="0" applyNumberFormat="1" applyAlignment="1" applyProtection="1">
      <alignment vertical="center" wrapText="1"/>
      <protection hidden="1"/>
    </xf>
    <xf numFmtId="0" fontId="0" fillId="0" borderId="69" xfId="0" applyNumberFormat="1" applyBorder="1" applyAlignment="1" applyProtection="1">
      <alignment vertical="center" wrapText="1"/>
      <protection hidden="1"/>
    </xf>
    <xf numFmtId="0" fontId="20" fillId="11" borderId="40" xfId="0" applyFont="1" applyFill="1" applyBorder="1" applyAlignment="1" applyProtection="1">
      <alignment horizontal="left" vertical="center" indent="2"/>
      <protection hidden="1"/>
    </xf>
    <xf numFmtId="0" fontId="0" fillId="11" borderId="0" xfId="0" applyFill="1" applyBorder="1" applyAlignment="1" applyProtection="1">
      <alignment horizontal="left" vertical="center" indent="2"/>
      <protection hidden="1"/>
    </xf>
    <xf numFmtId="0" fontId="49"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vertical="center"/>
      <protection locked="0"/>
    </xf>
    <xf numFmtId="49" fontId="49" fillId="0" borderId="6" xfId="0" applyNumberFormat="1" applyFont="1" applyFill="1" applyBorder="1" applyAlignment="1" applyProtection="1">
      <alignment horizontal="center" vertical="center" wrapText="1"/>
      <protection locked="0"/>
    </xf>
    <xf numFmtId="49" fontId="49" fillId="0" borderId="6" xfId="0" applyNumberFormat="1" applyFont="1" applyFill="1" applyBorder="1" applyAlignment="1" applyProtection="1">
      <alignment vertical="center"/>
      <protection locked="0"/>
    </xf>
    <xf numFmtId="49" fontId="21" fillId="0"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vertical="center"/>
      <protection locked="0"/>
    </xf>
    <xf numFmtId="49" fontId="21" fillId="0" borderId="14"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vertical="center"/>
      <protection locked="0"/>
    </xf>
    <xf numFmtId="166" fontId="21" fillId="0" borderId="6" xfId="0" applyNumberFormat="1" applyFont="1" applyFill="1" applyBorder="1" applyAlignment="1" applyProtection="1">
      <alignment horizontal="center" vertical="center" wrapText="1"/>
      <protection locked="0"/>
    </xf>
    <xf numFmtId="166" fontId="7" fillId="0" borderId="6" xfId="0" applyNumberFormat="1" applyFont="1" applyFill="1" applyBorder="1" applyAlignment="1" applyProtection="1">
      <alignment vertical="center"/>
      <protection locked="0"/>
    </xf>
    <xf numFmtId="0" fontId="21"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49" fontId="7" fillId="0" borderId="6"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0" fillId="0" borderId="0" xfId="0" applyFont="1" applyAlignment="1" applyProtection="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0" fontId="90" fillId="0" borderId="31" xfId="0" applyFont="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8" fillId="0" borderId="31" xfId="0" applyFont="1" applyFill="1" applyBorder="1" applyAlignment="1" applyProtection="1">
      <alignment horizontal="left" vertical="center" wrapText="1"/>
      <protection hidden="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55" fillId="11" borderId="31" xfId="0" applyFont="1" applyFill="1" applyBorder="1" applyAlignment="1" applyProtection="1">
      <alignment horizontal="lef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55" fillId="11" borderId="55" xfId="0" applyFont="1" applyFill="1" applyBorder="1" applyAlignment="1" applyProtection="1">
      <alignment horizontal="left" vertical="center" wrapText="1"/>
      <protection hidden="1"/>
    </xf>
    <xf numFmtId="0" fontId="0" fillId="0" borderId="63" xfId="0" applyBorder="1" applyAlignment="1" applyProtection="1">
      <alignment vertical="center" wrapText="1"/>
      <protection hidden="1"/>
    </xf>
    <xf numFmtId="0" fontId="0" fillId="0" borderId="59" xfId="0" applyBorder="1" applyAlignment="1" applyProtection="1">
      <alignment vertical="center" wrapText="1"/>
      <protection hidden="1"/>
    </xf>
    <xf numFmtId="0" fontId="90" fillId="0" borderId="30" xfId="0" applyFont="1" applyFill="1" applyBorder="1" applyAlignment="1" applyProtection="1">
      <alignment horizontal="left" vertical="center" wrapText="1"/>
      <protection hidden="1"/>
    </xf>
    <xf numFmtId="0" fontId="0" fillId="0" borderId="30" xfId="0" applyFill="1" applyBorder="1" applyAlignment="1" applyProtection="1">
      <alignment horizontal="left" vertical="center" wrapText="1"/>
      <protection hidden="1"/>
    </xf>
    <xf numFmtId="0" fontId="0" fillId="0" borderId="30" xfId="0" applyFill="1" applyBorder="1" applyAlignment="1" applyProtection="1">
      <alignmen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0" fillId="0" borderId="32" xfId="0" applyBorder="1" applyAlignment="1" applyProtection="1">
      <alignment vertical="center" wrapText="1"/>
      <protection hidden="1"/>
    </xf>
    <xf numFmtId="0" fontId="90" fillId="2" borderId="62" xfId="0" quotePrefix="1" applyFont="1"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90" fillId="2" borderId="32" xfId="0" quotePrefix="1" applyFont="1" applyFill="1" applyBorder="1" applyAlignment="1" applyProtection="1">
      <alignment horizontal="left" vertical="center" wrapText="1"/>
      <protection hidden="1"/>
    </xf>
    <xf numFmtId="0" fontId="118" fillId="14" borderId="54" xfId="0" applyFont="1" applyFill="1" applyBorder="1" applyAlignment="1" applyProtection="1">
      <alignment horizontal="left" vertical="center" wrapText="1"/>
      <protection hidden="1"/>
    </xf>
    <xf numFmtId="0" fontId="0" fillId="14" borderId="49" xfId="0" applyFont="1" applyFill="1" applyBorder="1" applyAlignment="1" applyProtection="1">
      <alignment vertical="center" wrapText="1"/>
      <protection hidden="1"/>
    </xf>
    <xf numFmtId="0" fontId="0" fillId="0" borderId="49" xfId="0" applyFont="1" applyBorder="1" applyAlignment="1" applyProtection="1">
      <alignment wrapText="1"/>
      <protection hidden="1"/>
    </xf>
    <xf numFmtId="0" fontId="0" fillId="0" borderId="61" xfId="0" applyFont="1" applyBorder="1" applyAlignment="1" applyProtection="1">
      <alignment wrapText="1"/>
      <protection hidden="1"/>
    </xf>
    <xf numFmtId="0" fontId="90"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83" xfId="0" applyBorder="1" applyAlignment="1">
      <alignment horizontal="center" vertical="center" wrapText="1"/>
    </xf>
    <xf numFmtId="0" fontId="118" fillId="14" borderId="31" xfId="0" applyFont="1" applyFill="1" applyBorder="1" applyAlignment="1" applyProtection="1">
      <alignment horizontal="left" vertical="center" wrapText="1"/>
      <protection hidden="1"/>
    </xf>
    <xf numFmtId="0" fontId="0" fillId="14" borderId="32" xfId="0" applyFont="1" applyFill="1" applyBorder="1" applyAlignment="1" applyProtection="1">
      <alignment vertical="center" wrapText="1"/>
      <protection hidden="1"/>
    </xf>
    <xf numFmtId="0" fontId="0" fillId="0" borderId="32" xfId="0" applyFont="1" applyBorder="1" applyAlignment="1" applyProtection="1">
      <alignment wrapText="1"/>
      <protection hidden="1"/>
    </xf>
    <xf numFmtId="0" fontId="0" fillId="0" borderId="33" xfId="0" applyFont="1" applyBorder="1" applyAlignment="1" applyProtection="1">
      <alignment wrapText="1"/>
      <protection hidden="1"/>
    </xf>
    <xf numFmtId="0" fontId="28" fillId="2" borderId="31" xfId="0" applyFont="1" applyFill="1" applyBorder="1" applyAlignment="1" applyProtection="1">
      <alignment horizontal="left" vertical="center" wrapText="1"/>
      <protection hidden="1"/>
    </xf>
    <xf numFmtId="0" fontId="28" fillId="2" borderId="32" xfId="0" applyFont="1" applyFill="1" applyBorder="1" applyAlignment="1" applyProtection="1">
      <alignment horizontal="left" vertical="center" wrapText="1"/>
      <protection hidden="1"/>
    </xf>
    <xf numFmtId="0" fontId="28" fillId="2" borderId="33" xfId="0" applyFont="1" applyFill="1" applyBorder="1" applyAlignment="1" applyProtection="1">
      <alignment horizontal="left" vertical="center" wrapText="1"/>
      <protection hidden="1"/>
    </xf>
    <xf numFmtId="0" fontId="118" fillId="19" borderId="31" xfId="0" applyFont="1" applyFill="1" applyBorder="1" applyAlignment="1" applyProtection="1">
      <alignment horizontal="left" vertical="center" wrapText="1"/>
      <protection hidden="1"/>
    </xf>
    <xf numFmtId="0" fontId="118" fillId="19" borderId="32" xfId="0" applyFont="1" applyFill="1" applyBorder="1" applyAlignment="1" applyProtection="1">
      <alignment horizontal="left" vertical="center" wrapText="1"/>
      <protection hidden="1"/>
    </xf>
    <xf numFmtId="0" fontId="0" fillId="19" borderId="32" xfId="0" applyFont="1" applyFill="1" applyBorder="1" applyAlignment="1" applyProtection="1">
      <alignment vertical="center" wrapText="1"/>
      <protection hidden="1"/>
    </xf>
    <xf numFmtId="0" fontId="0" fillId="19" borderId="32" xfId="0" applyFont="1" applyFill="1" applyBorder="1" applyAlignment="1" applyProtection="1">
      <alignment wrapText="1"/>
      <protection hidden="1"/>
    </xf>
    <xf numFmtId="0" fontId="0" fillId="19" borderId="33" xfId="0" applyFont="1" applyFill="1" applyBorder="1" applyAlignment="1" applyProtection="1">
      <alignment wrapText="1"/>
      <protection hidden="1"/>
    </xf>
    <xf numFmtId="0" fontId="28" fillId="0" borderId="53" xfId="0" applyFont="1" applyFill="1" applyBorder="1" applyAlignment="1" applyProtection="1">
      <alignment horizontal="center" vertical="center" wrapText="1"/>
      <protection hidden="1"/>
    </xf>
    <xf numFmtId="0" fontId="28" fillId="0" borderId="48"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119" fillId="11" borderId="31" xfId="0" applyFont="1" applyFill="1" applyBorder="1" applyAlignment="1" applyProtection="1">
      <alignment horizontal="left" vertical="center" wrapText="1"/>
      <protection hidden="1"/>
    </xf>
    <xf numFmtId="0" fontId="120" fillId="0" borderId="32" xfId="0" applyFont="1" applyBorder="1" applyAlignment="1" applyProtection="1">
      <alignment horizontal="left" vertical="center" wrapText="1"/>
      <protection hidden="1"/>
    </xf>
    <xf numFmtId="0" fontId="120" fillId="0" borderId="32" xfId="0" applyFont="1" applyBorder="1" applyAlignment="1" applyProtection="1">
      <alignment vertical="center" wrapText="1"/>
      <protection hidden="1"/>
    </xf>
    <xf numFmtId="0" fontId="120" fillId="0" borderId="33" xfId="0" applyFont="1" applyBorder="1" applyAlignment="1" applyProtection="1">
      <alignment vertical="center" wrapText="1"/>
      <protection hidden="1"/>
    </xf>
    <xf numFmtId="0" fontId="118" fillId="2" borderId="31" xfId="0" applyFont="1" applyFill="1" applyBorder="1" applyAlignment="1" applyProtection="1">
      <alignment horizontal="left" vertical="center" wrapText="1"/>
      <protection hidden="1"/>
    </xf>
    <xf numFmtId="0" fontId="118" fillId="2" borderId="32" xfId="0" applyFont="1" applyFill="1" applyBorder="1" applyAlignment="1" applyProtection="1">
      <alignment horizontal="left" vertical="center" wrapText="1"/>
      <protection hidden="1"/>
    </xf>
    <xf numFmtId="0" fontId="118" fillId="2" borderId="33" xfId="0" applyFont="1" applyFill="1" applyBorder="1" applyAlignment="1" applyProtection="1">
      <alignment horizontal="left" vertical="center" wrapText="1"/>
      <protection hidden="1"/>
    </xf>
    <xf numFmtId="0" fontId="118" fillId="2" borderId="54" xfId="0" applyFont="1" applyFill="1" applyBorder="1" applyAlignment="1" applyProtection="1">
      <alignment horizontal="left" vertical="center" wrapText="1"/>
      <protection hidden="1"/>
    </xf>
    <xf numFmtId="0" fontId="0" fillId="2" borderId="49" xfId="0" applyFont="1" applyFill="1" applyBorder="1" applyAlignment="1" applyProtection="1">
      <alignment horizontal="left" vertical="center" wrapText="1"/>
      <protection hidden="1"/>
    </xf>
    <xf numFmtId="0" fontId="0" fillId="0" borderId="61" xfId="0" applyFont="1" applyBorder="1" applyAlignment="1" applyProtection="1">
      <alignment vertical="center" wrapText="1"/>
      <protection hidden="1"/>
    </xf>
    <xf numFmtId="0" fontId="28" fillId="0" borderId="31" xfId="0" applyFont="1" applyBorder="1" applyAlignment="1" applyProtection="1">
      <alignment horizontal="left" vertical="center" wrapText="1"/>
      <protection hidden="1"/>
    </xf>
    <xf numFmtId="0" fontId="28" fillId="0" borderId="32" xfId="0" applyFont="1" applyBorder="1" applyAlignment="1" applyProtection="1">
      <alignment horizontal="left" vertical="center" wrapText="1"/>
      <protection hidden="1"/>
    </xf>
    <xf numFmtId="0" fontId="8" fillId="0" borderId="30" xfId="0" applyFont="1" applyFill="1" applyBorder="1" applyAlignment="1" applyProtection="1">
      <alignment horizontal="left" vertical="center"/>
      <protection hidden="1"/>
    </xf>
    <xf numFmtId="0" fontId="0" fillId="0" borderId="30" xfId="0" applyBorder="1" applyAlignment="1" applyProtection="1">
      <protection hidden="1"/>
    </xf>
    <xf numFmtId="0" fontId="6" fillId="5" borderId="54" xfId="0" applyNumberFormat="1" applyFont="1" applyFill="1" applyBorder="1" applyAlignment="1" applyProtection="1">
      <alignment horizontal="left" vertical="center"/>
      <protection hidden="1"/>
    </xf>
    <xf numFmtId="0" fontId="0" fillId="0" borderId="49" xfId="0" applyBorder="1" applyAlignment="1" applyProtection="1">
      <protection hidden="1"/>
    </xf>
    <xf numFmtId="0" fontId="0" fillId="0" borderId="61" xfId="0" applyBorder="1" applyAlignment="1" applyProtection="1">
      <protection hidden="1"/>
    </xf>
    <xf numFmtId="0" fontId="107" fillId="2" borderId="16" xfId="0" applyFont="1" applyFill="1" applyBorder="1" applyAlignment="1" applyProtection="1">
      <alignment horizontal="left" vertical="center" wrapText="1"/>
      <protection hidden="1"/>
    </xf>
    <xf numFmtId="0" fontId="107" fillId="0" borderId="71" xfId="0" applyFont="1" applyBorder="1" applyAlignment="1">
      <alignment vertical="center" wrapText="1"/>
    </xf>
    <xf numFmtId="0" fontId="107" fillId="0" borderId="82" xfId="0" applyFont="1" applyBorder="1" applyAlignment="1">
      <alignment vertical="center" wrapText="1"/>
    </xf>
    <xf numFmtId="0" fontId="28" fillId="0" borderId="54"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28" fillId="0" borderId="58"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28" fillId="0" borderId="51" xfId="0" applyFont="1" applyFill="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30" xfId="0"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Font="1" applyAlignment="1" applyProtection="1">
      <alignment wrapText="1"/>
      <protection hidden="1"/>
    </xf>
    <xf numFmtId="0" fontId="0" fillId="0" borderId="0" xfId="0" applyAlignment="1">
      <alignment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118" fillId="14" borderId="32" xfId="0" applyFont="1" applyFill="1" applyBorder="1" applyAlignment="1" applyProtection="1">
      <alignment horizontal="left" vertical="center" wrapText="1"/>
      <protection hidden="1"/>
    </xf>
    <xf numFmtId="0" fontId="0" fillId="0" borderId="11" xfId="0" applyBorder="1" applyAlignment="1">
      <alignment horizontal="center" vertical="center" wrapText="1"/>
    </xf>
    <xf numFmtId="0" fontId="0" fillId="0" borderId="48" xfId="0" applyBorder="1" applyAlignment="1">
      <alignment horizontal="center" wrapText="1"/>
    </xf>
    <xf numFmtId="0" fontId="0" fillId="0" borderId="11" xfId="0" applyBorder="1" applyAlignment="1">
      <alignment horizontal="center" wrapText="1"/>
    </xf>
    <xf numFmtId="0" fontId="90" fillId="2" borderId="30" xfId="0" applyFont="1" applyFill="1" applyBorder="1" applyAlignment="1" applyProtection="1">
      <alignment horizontal="center" vertical="center" wrapText="1"/>
      <protection hidden="1"/>
    </xf>
    <xf numFmtId="0" fontId="53" fillId="0" borderId="30" xfId="0" applyFont="1" applyBorder="1" applyAlignment="1" applyProtection="1">
      <alignment horizontal="left" vertical="center" wrapText="1"/>
      <protection hidden="1"/>
    </xf>
    <xf numFmtId="0" fontId="86" fillId="0" borderId="30" xfId="0" applyFont="1" applyBorder="1" applyAlignment="1" applyProtection="1">
      <alignment horizontal="left" vertical="center" wrapText="1"/>
      <protection hidden="1"/>
    </xf>
    <xf numFmtId="0" fontId="86" fillId="0" borderId="30" xfId="0" applyFont="1" applyBorder="1" applyAlignment="1" applyProtection="1">
      <alignment vertical="center" wrapText="1"/>
      <protection hidden="1"/>
    </xf>
    <xf numFmtId="0" fontId="0" fillId="0" borderId="53" xfId="0" quotePrefix="1" applyBorder="1" applyAlignment="1">
      <alignment vertical="center" wrapText="1"/>
    </xf>
    <xf numFmtId="0" fontId="0" fillId="0" borderId="11" xfId="0" applyBorder="1" applyAlignment="1">
      <alignment vertical="center" wrapText="1"/>
    </xf>
    <xf numFmtId="0" fontId="0" fillId="17" borderId="33" xfId="0" applyFont="1" applyFill="1" applyBorder="1" applyAlignment="1">
      <alignment vertical="center" wrapText="1"/>
    </xf>
    <xf numFmtId="0" fontId="0" fillId="10" borderId="33" xfId="0" applyFill="1" applyBorder="1" applyAlignment="1">
      <alignment horizontal="left" vertical="center" wrapText="1"/>
    </xf>
    <xf numFmtId="0" fontId="0" fillId="10" borderId="33" xfId="0" applyFill="1" applyBorder="1" applyAlignment="1">
      <alignment horizontal="center" vertical="center" wrapText="1"/>
    </xf>
    <xf numFmtId="0" fontId="0" fillId="2" borderId="57" xfId="0" applyFill="1" applyBorder="1" applyAlignment="1">
      <alignment horizontal="center" vertical="center" wrapText="1"/>
    </xf>
    <xf numFmtId="0" fontId="0" fillId="2" borderId="57" xfId="0" applyFill="1" applyBorder="1" applyAlignment="1">
      <alignment vertical="center"/>
    </xf>
  </cellXfs>
  <cellStyles count="7">
    <cellStyle name="Lien hypertexte" xfId="2" builtinId="8"/>
    <cellStyle name="Monétaire" xfId="1" builtinId="4"/>
    <cellStyle name="Normal" xfId="0" builtinId="0"/>
    <cellStyle name="Normal 29" xfId="5" xr:uid="{00000000-0005-0000-0000-000003000000}"/>
    <cellStyle name="Normal 30" xfId="6" xr:uid="{00000000-0005-0000-0000-000004000000}"/>
    <cellStyle name="Normal_budget projet partenariat FEAMP" xfId="4" xr:uid="{00000000-0005-0000-0000-000005000000}"/>
    <cellStyle name="Pourcentage 2" xfId="3" xr:uid="{00000000-0005-0000-0000-000006000000}"/>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19"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23"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checked="Checked"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noThreeD="1"/>
</file>

<file path=xl/ctrlProps/ctrlProp93.xml><?xml version="1.0" encoding="utf-8"?>
<formControlPr xmlns="http://schemas.microsoft.com/office/spreadsheetml/2009/9/main" objectType="CheckBox" checked="Checked" noThreeD="1"/>
</file>

<file path=xl/ctrlProps/ctrlProp94.xml><?xml version="1.0" encoding="utf-8"?>
<formControlPr xmlns="http://schemas.microsoft.com/office/spreadsheetml/2009/9/main" objectType="CheckBox" checked="Checked" noThreeD="1"/>
</file>

<file path=xl/ctrlProps/ctrlProp95.xml><?xml version="1.0" encoding="utf-8"?>
<formControlPr xmlns="http://schemas.microsoft.com/office/spreadsheetml/2009/9/main" objectType="CheckBox" checked="Checked"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353421</xdr:colOff>
      <xdr:row>1</xdr:row>
      <xdr:rowOff>107495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1954063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431343</xdr:colOff>
      <xdr:row>0</xdr:row>
      <xdr:rowOff>2019602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117</xdr:row>
          <xdr:rowOff>95250</xdr:rowOff>
        </xdr:from>
        <xdr:to>
          <xdr:col>6</xdr:col>
          <xdr:colOff>107950</xdr:colOff>
          <xdr:row>120</xdr:row>
          <xdr:rowOff>38100</xdr:rowOff>
        </xdr:to>
        <xdr:sp macro="" textlink="">
          <xdr:nvSpPr>
            <xdr:cNvPr id="17409" name="Check Box 1" descr="OUI"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122</xdr:row>
          <xdr:rowOff>38100</xdr:rowOff>
        </xdr:from>
        <xdr:to>
          <xdr:col>6</xdr:col>
          <xdr:colOff>279400</xdr:colOff>
          <xdr:row>122</xdr:row>
          <xdr:rowOff>488950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25853</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542469</xdr:colOff>
      <xdr:row>1</xdr:row>
      <xdr:rowOff>74385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10</xdr:col>
          <xdr:colOff>1668992</xdr:colOff>
          <xdr:row>19</xdr:row>
          <xdr:rowOff>355599</xdr:rowOff>
        </xdr:to>
        <xdr:pic>
          <xdr:nvPicPr>
            <xdr:cNvPr id="6" name="Image 5">
              <a:extLst>
                <a:ext uri="{FF2B5EF4-FFF2-40B4-BE49-F238E27FC236}">
                  <a16:creationId xmlns:a16="http://schemas.microsoft.com/office/drawing/2014/main" id="{00000000-0008-0000-0300-000006000000}"/>
                </a:ext>
              </a:extLst>
            </xdr:cNvPr>
            <xdr:cNvPicPr>
              <a:picLocks noChangeAspect="1" noChangeArrowheads="1"/>
              <a:extLst>
                <a:ext uri="{84589F7E-364E-4C9E-8A38-B11213B215E9}">
                  <a14:cameraTool cellRange="'ANXE2-Ress. Prévi'!$B$13:$F$14" spid="_x0000_s45312"/>
                </a:ext>
              </a:extLst>
            </xdr:cNvPicPr>
          </xdr:nvPicPr>
          <xdr:blipFill>
            <a:blip xmlns:r="http://schemas.openxmlformats.org/officeDocument/2006/relationships" r:embed="rId1"/>
            <a:srcRect/>
            <a:stretch>
              <a:fillRect/>
            </a:stretch>
          </xdr:blipFill>
          <xdr:spPr bwMode="auto">
            <a:xfrm>
              <a:off x="0" y="3695700"/>
              <a:ext cx="13081000" cy="555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10</xdr:col>
          <xdr:colOff>1668992</xdr:colOff>
          <xdr:row>21</xdr:row>
          <xdr:rowOff>104774</xdr:rowOff>
        </xdr:to>
        <xdr:pic>
          <xdr:nvPicPr>
            <xdr:cNvPr id="7" name="Imag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ANXE2-Ress. Prévi'!$B$16:$F$17" spid="_x0000_s45313"/>
                </a:ext>
              </a:extLst>
            </xdr:cNvPicPr>
          </xdr:nvPicPr>
          <xdr:blipFill>
            <a:blip xmlns:r="http://schemas.openxmlformats.org/officeDocument/2006/relationships" r:embed="rId2"/>
            <a:srcRect/>
            <a:stretch>
              <a:fillRect/>
            </a:stretch>
          </xdr:blipFill>
          <xdr:spPr bwMode="auto">
            <a:xfrm>
              <a:off x="0" y="4654550"/>
              <a:ext cx="13081000" cy="56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10</xdr:col>
          <xdr:colOff>1677664</xdr:colOff>
          <xdr:row>25</xdr:row>
          <xdr:rowOff>2608</xdr:rowOff>
        </xdr:to>
        <xdr:pic>
          <xdr:nvPicPr>
            <xdr:cNvPr id="8" name="Image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ANXE2-Ress. Prévi'!$B$19:$F$20" spid="_x0000_s45314"/>
                </a:ext>
              </a:extLst>
            </xdr:cNvPicPr>
          </xdr:nvPicPr>
          <xdr:blipFill>
            <a:blip xmlns:r="http://schemas.openxmlformats.org/officeDocument/2006/relationships" r:embed="rId3"/>
            <a:srcRect/>
            <a:stretch>
              <a:fillRect/>
            </a:stretch>
          </xdr:blipFill>
          <xdr:spPr bwMode="auto">
            <a:xfrm>
              <a:off x="0" y="5384800"/>
              <a:ext cx="13086497" cy="555057"/>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xdr:col>
      <xdr:colOff>228599</xdr:colOff>
      <xdr:row>0</xdr:row>
      <xdr:rowOff>0</xdr:rowOff>
    </xdr:from>
    <xdr:ext cx="5169893" cy="1825170"/>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304" t="13947" b="12900"/>
        <a:stretch/>
      </xdr:blipFill>
      <xdr:spPr>
        <a:xfrm>
          <a:off x="8305799" y="0"/>
          <a:ext cx="5169893" cy="1825170"/>
        </a:xfrm>
        <a:prstGeom prst="rect">
          <a:avLst/>
        </a:prstGeom>
      </xdr:spPr>
    </xdr:pic>
    <xdr:clientData/>
  </xdr:oneCellAnchor>
  <xdr:twoCellAnchor editAs="oneCell">
    <xdr:from>
      <xdr:col>1</xdr:col>
      <xdr:colOff>313267</xdr:colOff>
      <xdr:row>0</xdr:row>
      <xdr:rowOff>169333</xdr:rowOff>
    </xdr:from>
    <xdr:to>
      <xdr:col>3</xdr:col>
      <xdr:colOff>655259</xdr:colOff>
      <xdr:row>9</xdr:row>
      <xdr:rowOff>10433</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355" r="71739" b="19163"/>
        <a:stretch/>
      </xdr:blipFill>
      <xdr:spPr>
        <a:xfrm>
          <a:off x="313267" y="169333"/>
          <a:ext cx="2777217" cy="17090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381000</xdr:colOff>
          <xdr:row>29</xdr:row>
          <xdr:rowOff>263525</xdr:rowOff>
        </xdr:from>
        <xdr:to>
          <xdr:col>3</xdr:col>
          <xdr:colOff>590550</xdr:colOff>
          <xdr:row>29</xdr:row>
          <xdr:rowOff>720725</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0</xdr:rowOff>
        </xdr:from>
        <xdr:to>
          <xdr:col>3</xdr:col>
          <xdr:colOff>615950</xdr:colOff>
          <xdr:row>34</xdr:row>
          <xdr:rowOff>82550</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304800</xdr:rowOff>
        </xdr:from>
        <xdr:to>
          <xdr:col>3</xdr:col>
          <xdr:colOff>609600</xdr:colOff>
          <xdr:row>34</xdr:row>
          <xdr:rowOff>368300</xdr:rowOff>
        </xdr:to>
        <xdr:sp macro="" textlink="">
          <xdr:nvSpPr>
            <xdr:cNvPr id="40965" name="Option Button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34</xdr:row>
          <xdr:rowOff>336550</xdr:rowOff>
        </xdr:from>
        <xdr:to>
          <xdr:col>3</xdr:col>
          <xdr:colOff>615950</xdr:colOff>
          <xdr:row>36</xdr:row>
          <xdr:rowOff>19050</xdr:rowOff>
        </xdr:to>
        <xdr:sp macro="" textlink="">
          <xdr:nvSpPr>
            <xdr:cNvPr id="40966" name="Option Button 6" hidden="1">
              <a:extLst>
                <a:ext uri="{63B3BB69-23CF-44E3-9099-C40C66FF867C}">
                  <a14:compatExt spid="_x0000_s40966"/>
                </a:ext>
                <a:ext uri="{FF2B5EF4-FFF2-40B4-BE49-F238E27FC236}">
                  <a16:creationId xmlns:a16="http://schemas.microsoft.com/office/drawing/2014/main" id="{00000000-0008-0000-04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628650</xdr:colOff>
          <xdr:row>37</xdr:row>
          <xdr:rowOff>76200</xdr:rowOff>
        </xdr:to>
        <xdr:sp macro="" textlink="">
          <xdr:nvSpPr>
            <xdr:cNvPr id="40967" name="Option Button 7" hidden="1">
              <a:extLst>
                <a:ext uri="{63B3BB69-23CF-44E3-9099-C40C66FF867C}">
                  <a14:compatExt spid="_x0000_s40967"/>
                </a:ext>
                <a:ext uri="{FF2B5EF4-FFF2-40B4-BE49-F238E27FC236}">
                  <a16:creationId xmlns:a16="http://schemas.microsoft.com/office/drawing/2014/main" id="{00000000-0008-0000-04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540291</xdr:colOff>
      <xdr:row>1</xdr:row>
      <xdr:rowOff>92527</xdr:rowOff>
    </xdr:to>
    <xdr:pic>
      <xdr:nvPicPr>
        <xdr:cNvPr id="14" name="Imag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2143377</xdr:colOff>
      <xdr:row>1</xdr:row>
      <xdr:rowOff>104774</xdr:rowOff>
    </xdr:to>
    <xdr:pic>
      <xdr:nvPicPr>
        <xdr:cNvPr id="15" name="Image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361950</xdr:colOff>
          <xdr:row>30</xdr:row>
          <xdr:rowOff>25400</xdr:rowOff>
        </xdr:from>
        <xdr:to>
          <xdr:col>3</xdr:col>
          <xdr:colOff>568325</xdr:colOff>
          <xdr:row>30</xdr:row>
          <xdr:rowOff>495300</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31</xdr:row>
          <xdr:rowOff>336550</xdr:rowOff>
        </xdr:from>
        <xdr:to>
          <xdr:col>3</xdr:col>
          <xdr:colOff>596900</xdr:colOff>
          <xdr:row>33</xdr:row>
          <xdr:rowOff>19050</xdr:rowOff>
        </xdr:to>
        <xdr:sp macro="" textlink="">
          <xdr:nvSpPr>
            <xdr:cNvPr id="40975" name="Option Button 15" hidden="1">
              <a:extLst>
                <a:ext uri="{63B3BB69-23CF-44E3-9099-C40C66FF867C}">
                  <a14:compatExt spid="_x0000_s40975"/>
                </a:ext>
                <a:ext uri="{FF2B5EF4-FFF2-40B4-BE49-F238E27FC236}">
                  <a16:creationId xmlns:a16="http://schemas.microsoft.com/office/drawing/2014/main" id="{00000000-0008-0000-04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1417272</xdr:colOff>
      <xdr:row>0</xdr:row>
      <xdr:rowOff>1933347</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755423</xdr:colOff>
      <xdr:row>1</xdr:row>
      <xdr:rowOff>25625</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939886</xdr:colOff>
      <xdr:row>1</xdr:row>
      <xdr:rowOff>12244</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179311</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425450</xdr:colOff>
          <xdr:row>38</xdr:row>
          <xdr:rowOff>266700</xdr:rowOff>
        </xdr:from>
        <xdr:to>
          <xdr:col>4</xdr:col>
          <xdr:colOff>711200</xdr:colOff>
          <xdr:row>38</xdr:row>
          <xdr:rowOff>584200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50</xdr:row>
          <xdr:rowOff>25400</xdr:rowOff>
        </xdr:from>
        <xdr:to>
          <xdr:col>4</xdr:col>
          <xdr:colOff>654050</xdr:colOff>
          <xdr:row>51</xdr:row>
          <xdr:rowOff>63500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39</xdr:row>
          <xdr:rowOff>101600</xdr:rowOff>
        </xdr:from>
        <xdr:to>
          <xdr:col>5</xdr:col>
          <xdr:colOff>825500</xdr:colOff>
          <xdr:row>40</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45</xdr:row>
          <xdr:rowOff>38100</xdr:rowOff>
        </xdr:from>
        <xdr:to>
          <xdr:col>5</xdr:col>
          <xdr:colOff>762000</xdr:colOff>
          <xdr:row>46</xdr:row>
          <xdr:rowOff>38100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52</xdr:row>
          <xdr:rowOff>31750</xdr:rowOff>
        </xdr:from>
        <xdr:to>
          <xdr:col>4</xdr:col>
          <xdr:colOff>692150</xdr:colOff>
          <xdr:row>53</xdr:row>
          <xdr:rowOff>12700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47</xdr:row>
          <xdr:rowOff>196850</xdr:rowOff>
        </xdr:from>
        <xdr:to>
          <xdr:col>5</xdr:col>
          <xdr:colOff>819150</xdr:colOff>
          <xdr:row>47</xdr:row>
          <xdr:rowOff>590550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75</xdr:row>
          <xdr:rowOff>82550</xdr:rowOff>
        </xdr:from>
        <xdr:to>
          <xdr:col>5</xdr:col>
          <xdr:colOff>793750</xdr:colOff>
          <xdr:row>75</xdr:row>
          <xdr:rowOff>381000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75</xdr:row>
          <xdr:rowOff>44450</xdr:rowOff>
        </xdr:from>
        <xdr:to>
          <xdr:col>4</xdr:col>
          <xdr:colOff>660400</xdr:colOff>
          <xdr:row>75</xdr:row>
          <xdr:rowOff>419100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77</xdr:row>
          <xdr:rowOff>0</xdr:rowOff>
        </xdr:from>
        <xdr:to>
          <xdr:col>5</xdr:col>
          <xdr:colOff>819150</xdr:colOff>
          <xdr:row>77</xdr:row>
          <xdr:rowOff>311150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77</xdr:row>
          <xdr:rowOff>0</xdr:rowOff>
        </xdr:from>
        <xdr:to>
          <xdr:col>4</xdr:col>
          <xdr:colOff>622300</xdr:colOff>
          <xdr:row>77</xdr:row>
          <xdr:rowOff>342900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72</xdr:row>
          <xdr:rowOff>88900</xdr:rowOff>
        </xdr:from>
        <xdr:to>
          <xdr:col>5</xdr:col>
          <xdr:colOff>704850</xdr:colOff>
          <xdr:row>72</xdr:row>
          <xdr:rowOff>412750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70</xdr:row>
          <xdr:rowOff>349250</xdr:rowOff>
        </xdr:from>
        <xdr:to>
          <xdr:col>5</xdr:col>
          <xdr:colOff>692150</xdr:colOff>
          <xdr:row>71</xdr:row>
          <xdr:rowOff>381000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72</xdr:row>
          <xdr:rowOff>88900</xdr:rowOff>
        </xdr:from>
        <xdr:to>
          <xdr:col>4</xdr:col>
          <xdr:colOff>685800</xdr:colOff>
          <xdr:row>72</xdr:row>
          <xdr:rowOff>412750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203200</xdr:rowOff>
        </xdr:from>
        <xdr:to>
          <xdr:col>4</xdr:col>
          <xdr:colOff>673100</xdr:colOff>
          <xdr:row>73</xdr:row>
          <xdr:rowOff>533400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73</xdr:row>
          <xdr:rowOff>184150</xdr:rowOff>
        </xdr:from>
        <xdr:to>
          <xdr:col>5</xdr:col>
          <xdr:colOff>730250</xdr:colOff>
          <xdr:row>73</xdr:row>
          <xdr:rowOff>546100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78</xdr:row>
          <xdr:rowOff>12700</xdr:rowOff>
        </xdr:from>
        <xdr:to>
          <xdr:col>4</xdr:col>
          <xdr:colOff>603250</xdr:colOff>
          <xdr:row>78</xdr:row>
          <xdr:rowOff>355600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78</xdr:row>
          <xdr:rowOff>38100</xdr:rowOff>
        </xdr:from>
        <xdr:to>
          <xdr:col>5</xdr:col>
          <xdr:colOff>876300</xdr:colOff>
          <xdr:row>78</xdr:row>
          <xdr:rowOff>298450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79</xdr:row>
          <xdr:rowOff>311150</xdr:rowOff>
        </xdr:from>
        <xdr:to>
          <xdr:col>4</xdr:col>
          <xdr:colOff>647700</xdr:colOff>
          <xdr:row>81</xdr:row>
          <xdr:rowOff>44450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79</xdr:row>
          <xdr:rowOff>304800</xdr:rowOff>
        </xdr:from>
        <xdr:to>
          <xdr:col>5</xdr:col>
          <xdr:colOff>692150</xdr:colOff>
          <xdr:row>81</xdr:row>
          <xdr:rowOff>50800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51</xdr:row>
          <xdr:rowOff>171450</xdr:rowOff>
        </xdr:from>
        <xdr:to>
          <xdr:col>4</xdr:col>
          <xdr:colOff>615950</xdr:colOff>
          <xdr:row>51</xdr:row>
          <xdr:rowOff>438150</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30</xdr:row>
          <xdr:rowOff>298450</xdr:rowOff>
        </xdr:from>
        <xdr:to>
          <xdr:col>5</xdr:col>
          <xdr:colOff>704850</xdr:colOff>
          <xdr:row>30</xdr:row>
          <xdr:rowOff>628650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71</xdr:row>
          <xdr:rowOff>0</xdr:rowOff>
        </xdr:from>
        <xdr:to>
          <xdr:col>4</xdr:col>
          <xdr:colOff>717550</xdr:colOff>
          <xdr:row>71</xdr:row>
          <xdr:rowOff>304800</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43</xdr:row>
          <xdr:rowOff>374650</xdr:rowOff>
        </xdr:from>
        <xdr:to>
          <xdr:col>4</xdr:col>
          <xdr:colOff>723900</xdr:colOff>
          <xdr:row>43</xdr:row>
          <xdr:rowOff>698500</xdr:rowOff>
        </xdr:to>
        <xdr:sp macro="" textlink="">
          <xdr:nvSpPr>
            <xdr:cNvPr id="51255" name="Check Box 55" hidden="1">
              <a:extLst>
                <a:ext uri="{63B3BB69-23CF-44E3-9099-C40C66FF867C}">
                  <a14:compatExt spid="_x0000_s51255"/>
                </a:ext>
                <a:ext uri="{FF2B5EF4-FFF2-40B4-BE49-F238E27FC236}">
                  <a16:creationId xmlns:a16="http://schemas.microsoft.com/office/drawing/2014/main" id="{00000000-0008-0000-07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29</xdr:row>
          <xdr:rowOff>82550</xdr:rowOff>
        </xdr:from>
        <xdr:to>
          <xdr:col>5</xdr:col>
          <xdr:colOff>952500</xdr:colOff>
          <xdr:row>29</xdr:row>
          <xdr:rowOff>539750</xdr:rowOff>
        </xdr:to>
        <xdr:sp macro="" textlink="">
          <xdr:nvSpPr>
            <xdr:cNvPr id="51256" name="Check Box 56" hidden="1">
              <a:extLst>
                <a:ext uri="{63B3BB69-23CF-44E3-9099-C40C66FF867C}">
                  <a14:compatExt spid="_x0000_s51256"/>
                </a:ext>
                <a:ext uri="{FF2B5EF4-FFF2-40B4-BE49-F238E27FC236}">
                  <a16:creationId xmlns:a16="http://schemas.microsoft.com/office/drawing/2014/main" id="{00000000-0008-0000-07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46</xdr:row>
          <xdr:rowOff>95250</xdr:rowOff>
        </xdr:from>
        <xdr:to>
          <xdr:col>5</xdr:col>
          <xdr:colOff>857250</xdr:colOff>
          <xdr:row>46</xdr:row>
          <xdr:rowOff>501650</xdr:rowOff>
        </xdr:to>
        <xdr:sp macro="" textlink="">
          <xdr:nvSpPr>
            <xdr:cNvPr id="51257" name="Check Box 57" hidden="1">
              <a:extLst>
                <a:ext uri="{63B3BB69-23CF-44E3-9099-C40C66FF867C}">
                  <a14:compatExt spid="_x0000_s51257"/>
                </a:ext>
                <a:ext uri="{FF2B5EF4-FFF2-40B4-BE49-F238E27FC236}">
                  <a16:creationId xmlns:a16="http://schemas.microsoft.com/office/drawing/2014/main" id="{00000000-0008-0000-07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43</xdr:row>
          <xdr:rowOff>323850</xdr:rowOff>
        </xdr:from>
        <xdr:to>
          <xdr:col>5</xdr:col>
          <xdr:colOff>806450</xdr:colOff>
          <xdr:row>43</xdr:row>
          <xdr:rowOff>666750</xdr:rowOff>
        </xdr:to>
        <xdr:sp macro="" textlink="">
          <xdr:nvSpPr>
            <xdr:cNvPr id="51258" name="Check Box 58" hidden="1">
              <a:extLst>
                <a:ext uri="{63B3BB69-23CF-44E3-9099-C40C66FF867C}">
                  <a14:compatExt spid="_x0000_s51258"/>
                </a:ext>
                <a:ext uri="{FF2B5EF4-FFF2-40B4-BE49-F238E27FC236}">
                  <a16:creationId xmlns:a16="http://schemas.microsoft.com/office/drawing/2014/main" id="{00000000-0008-0000-07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51</xdr:row>
          <xdr:rowOff>114300</xdr:rowOff>
        </xdr:from>
        <xdr:to>
          <xdr:col>5</xdr:col>
          <xdr:colOff>800100</xdr:colOff>
          <xdr:row>51</xdr:row>
          <xdr:rowOff>495300</xdr:rowOff>
        </xdr:to>
        <xdr:sp macro="" textlink="">
          <xdr:nvSpPr>
            <xdr:cNvPr id="51259" name="Check Box 59" hidden="1">
              <a:extLst>
                <a:ext uri="{63B3BB69-23CF-44E3-9099-C40C66FF867C}">
                  <a14:compatExt spid="_x0000_s51259"/>
                </a:ext>
                <a:ext uri="{FF2B5EF4-FFF2-40B4-BE49-F238E27FC236}">
                  <a16:creationId xmlns:a16="http://schemas.microsoft.com/office/drawing/2014/main" id="{00000000-0008-0000-07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82</xdr:row>
          <xdr:rowOff>82550</xdr:rowOff>
        </xdr:from>
        <xdr:to>
          <xdr:col>4</xdr:col>
          <xdr:colOff>831850</xdr:colOff>
          <xdr:row>82</xdr:row>
          <xdr:rowOff>387350</xdr:rowOff>
        </xdr:to>
        <xdr:sp macro="" textlink="">
          <xdr:nvSpPr>
            <xdr:cNvPr id="51260" name="Check Box 60" hidden="1">
              <a:extLst>
                <a:ext uri="{63B3BB69-23CF-44E3-9099-C40C66FF867C}">
                  <a14:compatExt spid="_x0000_s51260"/>
                </a:ext>
                <a:ext uri="{FF2B5EF4-FFF2-40B4-BE49-F238E27FC236}">
                  <a16:creationId xmlns:a16="http://schemas.microsoft.com/office/drawing/2014/main" id="{00000000-0008-0000-07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88900</xdr:rowOff>
        </xdr:from>
        <xdr:to>
          <xdr:col>5</xdr:col>
          <xdr:colOff>717550</xdr:colOff>
          <xdr:row>82</xdr:row>
          <xdr:rowOff>431800</xdr:rowOff>
        </xdr:to>
        <xdr:sp macro="" textlink="">
          <xdr:nvSpPr>
            <xdr:cNvPr id="51261" name="Check Box 61" hidden="1">
              <a:extLst>
                <a:ext uri="{63B3BB69-23CF-44E3-9099-C40C66FF867C}">
                  <a14:compatExt spid="_x0000_s51261"/>
                </a:ext>
                <a:ext uri="{FF2B5EF4-FFF2-40B4-BE49-F238E27FC236}">
                  <a16:creationId xmlns:a16="http://schemas.microsoft.com/office/drawing/2014/main" id="{00000000-0008-0000-0700-00003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80</xdr:row>
          <xdr:rowOff>323850</xdr:rowOff>
        </xdr:from>
        <xdr:to>
          <xdr:col>4</xdr:col>
          <xdr:colOff>717550</xdr:colOff>
          <xdr:row>82</xdr:row>
          <xdr:rowOff>88900</xdr:rowOff>
        </xdr:to>
        <xdr:sp macro="" textlink="">
          <xdr:nvSpPr>
            <xdr:cNvPr id="51264" name="Check Box 64" hidden="1">
              <a:extLst>
                <a:ext uri="{63B3BB69-23CF-44E3-9099-C40C66FF867C}">
                  <a14:compatExt spid="_x0000_s51264"/>
                </a:ext>
                <a:ext uri="{FF2B5EF4-FFF2-40B4-BE49-F238E27FC236}">
                  <a16:creationId xmlns:a16="http://schemas.microsoft.com/office/drawing/2014/main" id="{00000000-0008-0000-07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80</xdr:row>
          <xdr:rowOff>292100</xdr:rowOff>
        </xdr:from>
        <xdr:to>
          <xdr:col>5</xdr:col>
          <xdr:colOff>920750</xdr:colOff>
          <xdr:row>82</xdr:row>
          <xdr:rowOff>76200</xdr:rowOff>
        </xdr:to>
        <xdr:sp macro="" textlink="">
          <xdr:nvSpPr>
            <xdr:cNvPr id="51265" name="Check Box 65" hidden="1">
              <a:extLst>
                <a:ext uri="{63B3BB69-23CF-44E3-9099-C40C66FF867C}">
                  <a14:compatExt spid="_x0000_s51265"/>
                </a:ext>
                <a:ext uri="{FF2B5EF4-FFF2-40B4-BE49-F238E27FC236}">
                  <a16:creationId xmlns:a16="http://schemas.microsoft.com/office/drawing/2014/main" id="{00000000-0008-0000-07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50</xdr:row>
          <xdr:rowOff>38100</xdr:rowOff>
        </xdr:from>
        <xdr:to>
          <xdr:col>5</xdr:col>
          <xdr:colOff>781050</xdr:colOff>
          <xdr:row>51</xdr:row>
          <xdr:rowOff>50800</xdr:rowOff>
        </xdr:to>
        <xdr:sp macro="" textlink="">
          <xdr:nvSpPr>
            <xdr:cNvPr id="51266" name="Check Box 66" hidden="1">
              <a:extLst>
                <a:ext uri="{63B3BB69-23CF-44E3-9099-C40C66FF867C}">
                  <a14:compatExt spid="_x0000_s51266"/>
                </a:ext>
                <a:ext uri="{FF2B5EF4-FFF2-40B4-BE49-F238E27FC236}">
                  <a16:creationId xmlns:a16="http://schemas.microsoft.com/office/drawing/2014/main" id="{00000000-0008-0000-07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52</xdr:row>
          <xdr:rowOff>38100</xdr:rowOff>
        </xdr:from>
        <xdr:to>
          <xdr:col>5</xdr:col>
          <xdr:colOff>755650</xdr:colOff>
          <xdr:row>53</xdr:row>
          <xdr:rowOff>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7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54</xdr:row>
          <xdr:rowOff>152400</xdr:rowOff>
        </xdr:from>
        <xdr:to>
          <xdr:col>4</xdr:col>
          <xdr:colOff>755650</xdr:colOff>
          <xdr:row>54</xdr:row>
          <xdr:rowOff>457200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7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54</xdr:row>
          <xdr:rowOff>146050</xdr:rowOff>
        </xdr:from>
        <xdr:to>
          <xdr:col>5</xdr:col>
          <xdr:colOff>825500</xdr:colOff>
          <xdr:row>54</xdr:row>
          <xdr:rowOff>444500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7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55</xdr:row>
          <xdr:rowOff>203200</xdr:rowOff>
        </xdr:from>
        <xdr:to>
          <xdr:col>4</xdr:col>
          <xdr:colOff>730250</xdr:colOff>
          <xdr:row>55</xdr:row>
          <xdr:rowOff>514350</xdr:rowOff>
        </xdr:to>
        <xdr:sp macro="" textlink="">
          <xdr:nvSpPr>
            <xdr:cNvPr id="51270" name="Check Box 70" hidden="1">
              <a:extLst>
                <a:ext uri="{63B3BB69-23CF-44E3-9099-C40C66FF867C}">
                  <a14:compatExt spid="_x0000_s51270"/>
                </a:ext>
                <a:ext uri="{FF2B5EF4-FFF2-40B4-BE49-F238E27FC236}">
                  <a16:creationId xmlns:a16="http://schemas.microsoft.com/office/drawing/2014/main" id="{00000000-0008-0000-07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55</xdr:row>
          <xdr:rowOff>203200</xdr:rowOff>
        </xdr:from>
        <xdr:to>
          <xdr:col>6</xdr:col>
          <xdr:colOff>850900</xdr:colOff>
          <xdr:row>55</xdr:row>
          <xdr:rowOff>514350</xdr:rowOff>
        </xdr:to>
        <xdr:sp macro="" textlink="">
          <xdr:nvSpPr>
            <xdr:cNvPr id="51271" name="Check Box 71" hidden="1">
              <a:extLst>
                <a:ext uri="{63B3BB69-23CF-44E3-9099-C40C66FF867C}">
                  <a14:compatExt spid="_x0000_s51271"/>
                </a:ext>
                <a:ext uri="{FF2B5EF4-FFF2-40B4-BE49-F238E27FC236}">
                  <a16:creationId xmlns:a16="http://schemas.microsoft.com/office/drawing/2014/main" id="{00000000-0008-0000-07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58</xdr:row>
          <xdr:rowOff>44450</xdr:rowOff>
        </xdr:from>
        <xdr:to>
          <xdr:col>4</xdr:col>
          <xdr:colOff>654050</xdr:colOff>
          <xdr:row>58</xdr:row>
          <xdr:rowOff>349250</xdr:rowOff>
        </xdr:to>
        <xdr:sp macro="" textlink="">
          <xdr:nvSpPr>
            <xdr:cNvPr id="51272" name="Check Box 72" hidden="1">
              <a:extLst>
                <a:ext uri="{63B3BB69-23CF-44E3-9099-C40C66FF867C}">
                  <a14:compatExt spid="_x0000_s51272"/>
                </a:ext>
                <a:ext uri="{FF2B5EF4-FFF2-40B4-BE49-F238E27FC236}">
                  <a16:creationId xmlns:a16="http://schemas.microsoft.com/office/drawing/2014/main" id="{00000000-0008-0000-07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58</xdr:row>
          <xdr:rowOff>38100</xdr:rowOff>
        </xdr:from>
        <xdr:to>
          <xdr:col>6</xdr:col>
          <xdr:colOff>768350</xdr:colOff>
          <xdr:row>58</xdr:row>
          <xdr:rowOff>349250</xdr:rowOff>
        </xdr:to>
        <xdr:sp macro="" textlink="">
          <xdr:nvSpPr>
            <xdr:cNvPr id="51273" name="Check Box 73" hidden="1">
              <a:extLst>
                <a:ext uri="{63B3BB69-23CF-44E3-9099-C40C66FF867C}">
                  <a14:compatExt spid="_x0000_s51273"/>
                </a:ext>
                <a:ext uri="{FF2B5EF4-FFF2-40B4-BE49-F238E27FC236}">
                  <a16:creationId xmlns:a16="http://schemas.microsoft.com/office/drawing/2014/main" id="{00000000-0008-0000-07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58</xdr:row>
          <xdr:rowOff>317500</xdr:rowOff>
        </xdr:from>
        <xdr:to>
          <xdr:col>4</xdr:col>
          <xdr:colOff>895350</xdr:colOff>
          <xdr:row>59</xdr:row>
          <xdr:rowOff>387350</xdr:rowOff>
        </xdr:to>
        <xdr:sp macro="" textlink="">
          <xdr:nvSpPr>
            <xdr:cNvPr id="51274" name="Check Box 74" hidden="1">
              <a:extLst>
                <a:ext uri="{63B3BB69-23CF-44E3-9099-C40C66FF867C}">
                  <a14:compatExt spid="_x0000_s51274"/>
                </a:ext>
                <a:ext uri="{FF2B5EF4-FFF2-40B4-BE49-F238E27FC236}">
                  <a16:creationId xmlns:a16="http://schemas.microsoft.com/office/drawing/2014/main" id="{00000000-0008-0000-07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120650</xdr:rowOff>
        </xdr:from>
        <xdr:to>
          <xdr:col>4</xdr:col>
          <xdr:colOff>622300</xdr:colOff>
          <xdr:row>60</xdr:row>
          <xdr:rowOff>311150</xdr:rowOff>
        </xdr:to>
        <xdr:sp macro="" textlink="">
          <xdr:nvSpPr>
            <xdr:cNvPr id="51275" name="Check Box 75" hidden="1">
              <a:extLst>
                <a:ext uri="{63B3BB69-23CF-44E3-9099-C40C66FF867C}">
                  <a14:compatExt spid="_x0000_s51275"/>
                </a:ext>
                <a:ext uri="{FF2B5EF4-FFF2-40B4-BE49-F238E27FC236}">
                  <a16:creationId xmlns:a16="http://schemas.microsoft.com/office/drawing/2014/main" id="{00000000-0008-0000-07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60</xdr:row>
          <xdr:rowOff>114300</xdr:rowOff>
        </xdr:from>
        <xdr:to>
          <xdr:col>6</xdr:col>
          <xdr:colOff>755650</xdr:colOff>
          <xdr:row>60</xdr:row>
          <xdr:rowOff>311150</xdr:rowOff>
        </xdr:to>
        <xdr:sp macro="" textlink="">
          <xdr:nvSpPr>
            <xdr:cNvPr id="51276" name="Check Box 76" hidden="1">
              <a:extLst>
                <a:ext uri="{63B3BB69-23CF-44E3-9099-C40C66FF867C}">
                  <a14:compatExt spid="_x0000_s51276"/>
                </a:ext>
                <a:ext uri="{FF2B5EF4-FFF2-40B4-BE49-F238E27FC236}">
                  <a16:creationId xmlns:a16="http://schemas.microsoft.com/office/drawing/2014/main" id="{00000000-0008-0000-0700-00004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508000</xdr:colOff>
          <xdr:row>48</xdr:row>
          <xdr:rowOff>323850</xdr:rowOff>
        </xdr:from>
        <xdr:to>
          <xdr:col>5</xdr:col>
          <xdr:colOff>793750</xdr:colOff>
          <xdr:row>48</xdr:row>
          <xdr:rowOff>565150</xdr:rowOff>
        </xdr:to>
        <xdr:sp macro="" textlink="">
          <xdr:nvSpPr>
            <xdr:cNvPr id="51277" name="Check Box 77" hidden="1">
              <a:extLst>
                <a:ext uri="{63B3BB69-23CF-44E3-9099-C40C66FF867C}">
                  <a14:compatExt spid="_x0000_s51277"/>
                </a:ext>
                <a:ext uri="{FF2B5EF4-FFF2-40B4-BE49-F238E27FC236}">
                  <a16:creationId xmlns:a16="http://schemas.microsoft.com/office/drawing/2014/main" id="{00000000-0008-0000-0700-00004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59</xdr:row>
          <xdr:rowOff>69850</xdr:rowOff>
        </xdr:from>
        <xdr:to>
          <xdr:col>6</xdr:col>
          <xdr:colOff>742950</xdr:colOff>
          <xdr:row>59</xdr:row>
          <xdr:rowOff>273050</xdr:rowOff>
        </xdr:to>
        <xdr:sp macro="" textlink="">
          <xdr:nvSpPr>
            <xdr:cNvPr id="51278" name="Check Box 78" hidden="1">
              <a:extLst>
                <a:ext uri="{63B3BB69-23CF-44E3-9099-C40C66FF867C}">
                  <a14:compatExt spid="_x0000_s51278"/>
                </a:ext>
                <a:ext uri="{FF2B5EF4-FFF2-40B4-BE49-F238E27FC236}">
                  <a16:creationId xmlns:a16="http://schemas.microsoft.com/office/drawing/2014/main" id="{00000000-0008-0000-0700-00004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349250</xdr:colOff>
          <xdr:row>45</xdr:row>
          <xdr:rowOff>44450</xdr:rowOff>
        </xdr:from>
        <xdr:to>
          <xdr:col>4</xdr:col>
          <xdr:colOff>679450</xdr:colOff>
          <xdr:row>46</xdr:row>
          <xdr:rowOff>38100</xdr:rowOff>
        </xdr:to>
        <xdr:sp macro="" textlink="">
          <xdr:nvSpPr>
            <xdr:cNvPr id="51279" name="Check Box 79" hidden="1">
              <a:extLst>
                <a:ext uri="{63B3BB69-23CF-44E3-9099-C40C66FF867C}">
                  <a14:compatExt spid="_x0000_s51279"/>
                </a:ext>
                <a:ext uri="{FF2B5EF4-FFF2-40B4-BE49-F238E27FC236}">
                  <a16:creationId xmlns:a16="http://schemas.microsoft.com/office/drawing/2014/main" id="{00000000-0008-0000-07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374650</xdr:colOff>
          <xdr:row>46</xdr:row>
          <xdr:rowOff>215900</xdr:rowOff>
        </xdr:from>
        <xdr:to>
          <xdr:col>4</xdr:col>
          <xdr:colOff>603250</xdr:colOff>
          <xdr:row>46</xdr:row>
          <xdr:rowOff>469900</xdr:rowOff>
        </xdr:to>
        <xdr:sp macro="" textlink="">
          <xdr:nvSpPr>
            <xdr:cNvPr id="51280" name="Check Box 80" hidden="1">
              <a:extLst>
                <a:ext uri="{63B3BB69-23CF-44E3-9099-C40C66FF867C}">
                  <a14:compatExt spid="_x0000_s51280"/>
                </a:ext>
                <a:ext uri="{FF2B5EF4-FFF2-40B4-BE49-F238E27FC236}">
                  <a16:creationId xmlns:a16="http://schemas.microsoft.com/office/drawing/2014/main" id="{00000000-0008-0000-07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47</xdr:row>
          <xdr:rowOff>158750</xdr:rowOff>
        </xdr:from>
        <xdr:to>
          <xdr:col>4</xdr:col>
          <xdr:colOff>704850</xdr:colOff>
          <xdr:row>47</xdr:row>
          <xdr:rowOff>546100</xdr:rowOff>
        </xdr:to>
        <xdr:sp macro="" textlink="">
          <xdr:nvSpPr>
            <xdr:cNvPr id="51281" name="Check Box 81" hidden="1">
              <a:extLst>
                <a:ext uri="{63B3BB69-23CF-44E3-9099-C40C66FF867C}">
                  <a14:compatExt spid="_x0000_s51281"/>
                </a:ext>
                <a:ext uri="{FF2B5EF4-FFF2-40B4-BE49-F238E27FC236}">
                  <a16:creationId xmlns:a16="http://schemas.microsoft.com/office/drawing/2014/main" id="{00000000-0008-0000-07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48</xdr:row>
          <xdr:rowOff>234950</xdr:rowOff>
        </xdr:from>
        <xdr:to>
          <xdr:col>4</xdr:col>
          <xdr:colOff>501650</xdr:colOff>
          <xdr:row>48</xdr:row>
          <xdr:rowOff>647700</xdr:rowOff>
        </xdr:to>
        <xdr:sp macro="" textlink="">
          <xdr:nvSpPr>
            <xdr:cNvPr id="51282" name="Check Box 82" hidden="1">
              <a:extLst>
                <a:ext uri="{63B3BB69-23CF-44E3-9099-C40C66FF867C}">
                  <a14:compatExt spid="_x0000_s51282"/>
                </a:ext>
                <a:ext uri="{FF2B5EF4-FFF2-40B4-BE49-F238E27FC236}">
                  <a16:creationId xmlns:a16="http://schemas.microsoft.com/office/drawing/2014/main" id="{00000000-0008-0000-07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61</xdr:row>
          <xdr:rowOff>234950</xdr:rowOff>
        </xdr:from>
        <xdr:to>
          <xdr:col>4</xdr:col>
          <xdr:colOff>622300</xdr:colOff>
          <xdr:row>61</xdr:row>
          <xdr:rowOff>425450</xdr:rowOff>
        </xdr:to>
        <xdr:sp macro="" textlink="">
          <xdr:nvSpPr>
            <xdr:cNvPr id="51283" name="Check Box 83" hidden="1">
              <a:extLst>
                <a:ext uri="{63B3BB69-23CF-44E3-9099-C40C66FF867C}">
                  <a14:compatExt spid="_x0000_s51283"/>
                </a:ext>
                <a:ext uri="{FF2B5EF4-FFF2-40B4-BE49-F238E27FC236}">
                  <a16:creationId xmlns:a16="http://schemas.microsoft.com/office/drawing/2014/main" id="{00000000-0008-0000-07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61</xdr:row>
          <xdr:rowOff>266700</xdr:rowOff>
        </xdr:from>
        <xdr:to>
          <xdr:col>6</xdr:col>
          <xdr:colOff>793750</xdr:colOff>
          <xdr:row>61</xdr:row>
          <xdr:rowOff>457200</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id="{00000000-0008-0000-07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67</xdr:row>
          <xdr:rowOff>165100</xdr:rowOff>
        </xdr:from>
        <xdr:to>
          <xdr:col>4</xdr:col>
          <xdr:colOff>622300</xdr:colOff>
          <xdr:row>67</xdr:row>
          <xdr:rowOff>355600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id="{00000000-0008-0000-0700-00005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68</xdr:row>
          <xdr:rowOff>165100</xdr:rowOff>
        </xdr:from>
        <xdr:to>
          <xdr:col>4</xdr:col>
          <xdr:colOff>622300</xdr:colOff>
          <xdr:row>68</xdr:row>
          <xdr:rowOff>355600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id="{00000000-0008-0000-0700-00005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69</xdr:row>
          <xdr:rowOff>165100</xdr:rowOff>
        </xdr:from>
        <xdr:to>
          <xdr:col>4</xdr:col>
          <xdr:colOff>622300</xdr:colOff>
          <xdr:row>69</xdr:row>
          <xdr:rowOff>355600</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id="{00000000-0008-0000-07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56</xdr:row>
          <xdr:rowOff>203200</xdr:rowOff>
        </xdr:from>
        <xdr:to>
          <xdr:col>6</xdr:col>
          <xdr:colOff>850900</xdr:colOff>
          <xdr:row>56</xdr:row>
          <xdr:rowOff>514350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id="{00000000-0008-0000-0700-00006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57</xdr:row>
          <xdr:rowOff>203200</xdr:rowOff>
        </xdr:from>
        <xdr:to>
          <xdr:col>6</xdr:col>
          <xdr:colOff>850900</xdr:colOff>
          <xdr:row>57</xdr:row>
          <xdr:rowOff>514350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id="{00000000-0008-0000-0700-00006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56</xdr:row>
          <xdr:rowOff>203200</xdr:rowOff>
        </xdr:from>
        <xdr:to>
          <xdr:col>4</xdr:col>
          <xdr:colOff>730250</xdr:colOff>
          <xdr:row>56</xdr:row>
          <xdr:rowOff>514350</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id="{00000000-0008-0000-0700-00006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57</xdr:row>
          <xdr:rowOff>203200</xdr:rowOff>
        </xdr:from>
        <xdr:to>
          <xdr:col>4</xdr:col>
          <xdr:colOff>730250</xdr:colOff>
          <xdr:row>57</xdr:row>
          <xdr:rowOff>514350</xdr:rowOff>
        </xdr:to>
        <xdr:sp macro="" textlink="">
          <xdr:nvSpPr>
            <xdr:cNvPr id="51306" name="Check Box 106" hidden="1">
              <a:extLst>
                <a:ext uri="{63B3BB69-23CF-44E3-9099-C40C66FF867C}">
                  <a14:compatExt spid="_x0000_s51306"/>
                </a:ext>
                <a:ext uri="{FF2B5EF4-FFF2-40B4-BE49-F238E27FC236}">
                  <a16:creationId xmlns:a16="http://schemas.microsoft.com/office/drawing/2014/main" id="{00000000-0008-0000-0700-00006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55</xdr:row>
          <xdr:rowOff>203200</xdr:rowOff>
        </xdr:from>
        <xdr:to>
          <xdr:col>5</xdr:col>
          <xdr:colOff>850900</xdr:colOff>
          <xdr:row>55</xdr:row>
          <xdr:rowOff>514350</xdr:rowOff>
        </xdr:to>
        <xdr:sp macro="" textlink="">
          <xdr:nvSpPr>
            <xdr:cNvPr id="51307" name="Check Box 107" hidden="1">
              <a:extLst>
                <a:ext uri="{63B3BB69-23CF-44E3-9099-C40C66FF867C}">
                  <a14:compatExt spid="_x0000_s51307"/>
                </a:ext>
                <a:ext uri="{FF2B5EF4-FFF2-40B4-BE49-F238E27FC236}">
                  <a16:creationId xmlns:a16="http://schemas.microsoft.com/office/drawing/2014/main" id="{00000000-0008-0000-0700-00006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56</xdr:row>
          <xdr:rowOff>203200</xdr:rowOff>
        </xdr:from>
        <xdr:to>
          <xdr:col>5</xdr:col>
          <xdr:colOff>850900</xdr:colOff>
          <xdr:row>56</xdr:row>
          <xdr:rowOff>514350</xdr:rowOff>
        </xdr:to>
        <xdr:sp macro="" textlink="">
          <xdr:nvSpPr>
            <xdr:cNvPr id="51308" name="Check Box 108" hidden="1">
              <a:extLst>
                <a:ext uri="{63B3BB69-23CF-44E3-9099-C40C66FF867C}">
                  <a14:compatExt spid="_x0000_s51308"/>
                </a:ext>
                <a:ext uri="{FF2B5EF4-FFF2-40B4-BE49-F238E27FC236}">
                  <a16:creationId xmlns:a16="http://schemas.microsoft.com/office/drawing/2014/main" id="{00000000-0008-0000-0700-00006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57</xdr:row>
          <xdr:rowOff>203200</xdr:rowOff>
        </xdr:from>
        <xdr:to>
          <xdr:col>5</xdr:col>
          <xdr:colOff>850900</xdr:colOff>
          <xdr:row>57</xdr:row>
          <xdr:rowOff>514350</xdr:rowOff>
        </xdr:to>
        <xdr:sp macro="" textlink="">
          <xdr:nvSpPr>
            <xdr:cNvPr id="51309" name="Check Box 109" hidden="1">
              <a:extLst>
                <a:ext uri="{63B3BB69-23CF-44E3-9099-C40C66FF867C}">
                  <a14:compatExt spid="_x0000_s51309"/>
                </a:ext>
                <a:ext uri="{FF2B5EF4-FFF2-40B4-BE49-F238E27FC236}">
                  <a16:creationId xmlns:a16="http://schemas.microsoft.com/office/drawing/2014/main" id="{00000000-0008-0000-0700-00006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58</xdr:row>
          <xdr:rowOff>44450</xdr:rowOff>
        </xdr:from>
        <xdr:to>
          <xdr:col>5</xdr:col>
          <xdr:colOff>787400</xdr:colOff>
          <xdr:row>58</xdr:row>
          <xdr:rowOff>349250</xdr:rowOff>
        </xdr:to>
        <xdr:sp macro="" textlink="">
          <xdr:nvSpPr>
            <xdr:cNvPr id="51310" name="Check Box 110" hidden="1">
              <a:extLst>
                <a:ext uri="{63B3BB69-23CF-44E3-9099-C40C66FF867C}">
                  <a14:compatExt spid="_x0000_s51310"/>
                </a:ext>
                <a:ext uri="{FF2B5EF4-FFF2-40B4-BE49-F238E27FC236}">
                  <a16:creationId xmlns:a16="http://schemas.microsoft.com/office/drawing/2014/main" id="{00000000-0008-0000-0700-00006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28</xdr:row>
          <xdr:rowOff>50800</xdr:rowOff>
        </xdr:from>
        <xdr:to>
          <xdr:col>4</xdr:col>
          <xdr:colOff>711200</xdr:colOff>
          <xdr:row>28</xdr:row>
          <xdr:rowOff>406400</xdr:rowOff>
        </xdr:to>
        <xdr:sp macro="" textlink="">
          <xdr:nvSpPr>
            <xdr:cNvPr id="51311" name="Check Box 111" hidden="1">
              <a:extLst>
                <a:ext uri="{63B3BB69-23CF-44E3-9099-C40C66FF867C}">
                  <a14:compatExt spid="_x0000_s51311"/>
                </a:ext>
                <a:ext uri="{FF2B5EF4-FFF2-40B4-BE49-F238E27FC236}">
                  <a16:creationId xmlns:a16="http://schemas.microsoft.com/office/drawing/2014/main" id="{00000000-0008-0000-0700-00006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28</xdr:row>
          <xdr:rowOff>63500</xdr:rowOff>
        </xdr:from>
        <xdr:to>
          <xdr:col>5</xdr:col>
          <xdr:colOff>704850</xdr:colOff>
          <xdr:row>28</xdr:row>
          <xdr:rowOff>393700</xdr:rowOff>
        </xdr:to>
        <xdr:sp macro="" textlink="">
          <xdr:nvSpPr>
            <xdr:cNvPr id="51312" name="Check Box 112" hidden="1">
              <a:extLst>
                <a:ext uri="{63B3BB69-23CF-44E3-9099-C40C66FF867C}">
                  <a14:compatExt spid="_x0000_s51312"/>
                </a:ext>
                <a:ext uri="{FF2B5EF4-FFF2-40B4-BE49-F238E27FC236}">
                  <a16:creationId xmlns:a16="http://schemas.microsoft.com/office/drawing/2014/main" id="{00000000-0008-0000-07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32</xdr:row>
          <xdr:rowOff>177800</xdr:rowOff>
        </xdr:from>
        <xdr:to>
          <xdr:col>5</xdr:col>
          <xdr:colOff>704850</xdr:colOff>
          <xdr:row>32</xdr:row>
          <xdr:rowOff>508000</xdr:rowOff>
        </xdr:to>
        <xdr:sp macro="" textlink="">
          <xdr:nvSpPr>
            <xdr:cNvPr id="51315" name="Check Box 115" hidden="1">
              <a:extLst>
                <a:ext uri="{63B3BB69-23CF-44E3-9099-C40C66FF867C}">
                  <a14:compatExt spid="_x0000_s51315"/>
                </a:ext>
                <a:ext uri="{FF2B5EF4-FFF2-40B4-BE49-F238E27FC236}">
                  <a16:creationId xmlns:a16="http://schemas.microsoft.com/office/drawing/2014/main" id="{00000000-0008-0000-0700-00007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67</xdr:row>
          <xdr:rowOff>184150</xdr:rowOff>
        </xdr:from>
        <xdr:to>
          <xdr:col>5</xdr:col>
          <xdr:colOff>762000</xdr:colOff>
          <xdr:row>67</xdr:row>
          <xdr:rowOff>381000</xdr:rowOff>
        </xdr:to>
        <xdr:sp macro="" textlink="">
          <xdr:nvSpPr>
            <xdr:cNvPr id="51316" name="Check Box 116" hidden="1">
              <a:extLst>
                <a:ext uri="{63B3BB69-23CF-44E3-9099-C40C66FF867C}">
                  <a14:compatExt spid="_x0000_s51316"/>
                </a:ext>
                <a:ext uri="{FF2B5EF4-FFF2-40B4-BE49-F238E27FC236}">
                  <a16:creationId xmlns:a16="http://schemas.microsoft.com/office/drawing/2014/main" id="{00000000-0008-0000-0700-00007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527050</xdr:colOff>
          <xdr:row>68</xdr:row>
          <xdr:rowOff>203200</xdr:rowOff>
        </xdr:from>
        <xdr:to>
          <xdr:col>5</xdr:col>
          <xdr:colOff>755650</xdr:colOff>
          <xdr:row>68</xdr:row>
          <xdr:rowOff>400050</xdr:rowOff>
        </xdr:to>
        <xdr:sp macro="" textlink="">
          <xdr:nvSpPr>
            <xdr:cNvPr id="51317" name="Check Box 117" hidden="1">
              <a:extLst>
                <a:ext uri="{63B3BB69-23CF-44E3-9099-C40C66FF867C}">
                  <a14:compatExt spid="_x0000_s51317"/>
                </a:ext>
                <a:ext uri="{FF2B5EF4-FFF2-40B4-BE49-F238E27FC236}">
                  <a16:creationId xmlns:a16="http://schemas.microsoft.com/office/drawing/2014/main" id="{00000000-0008-0000-0700-00007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546100</xdr:colOff>
          <xdr:row>69</xdr:row>
          <xdr:rowOff>203200</xdr:rowOff>
        </xdr:from>
        <xdr:to>
          <xdr:col>5</xdr:col>
          <xdr:colOff>774700</xdr:colOff>
          <xdr:row>69</xdr:row>
          <xdr:rowOff>400050</xdr:rowOff>
        </xdr:to>
        <xdr:sp macro="" textlink="">
          <xdr:nvSpPr>
            <xdr:cNvPr id="51319" name="Check Box 119" hidden="1">
              <a:extLst>
                <a:ext uri="{63B3BB69-23CF-44E3-9099-C40C66FF867C}">
                  <a14:compatExt spid="_x0000_s51319"/>
                </a:ext>
                <a:ext uri="{FF2B5EF4-FFF2-40B4-BE49-F238E27FC236}">
                  <a16:creationId xmlns:a16="http://schemas.microsoft.com/office/drawing/2014/main" id="{00000000-0008-0000-0700-00007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38</xdr:row>
          <xdr:rowOff>234950</xdr:rowOff>
        </xdr:from>
        <xdr:to>
          <xdr:col>5</xdr:col>
          <xdr:colOff>711200</xdr:colOff>
          <xdr:row>38</xdr:row>
          <xdr:rowOff>660400</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id="{00000000-0008-0000-0700-00007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40</xdr:row>
          <xdr:rowOff>152400</xdr:rowOff>
        </xdr:from>
        <xdr:to>
          <xdr:col>4</xdr:col>
          <xdr:colOff>730250</xdr:colOff>
          <xdr:row>40</xdr:row>
          <xdr:rowOff>450850</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id="{00000000-0008-0000-0700-00007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133350</xdr:rowOff>
        </xdr:from>
        <xdr:to>
          <xdr:col>5</xdr:col>
          <xdr:colOff>876300</xdr:colOff>
          <xdr:row>40</xdr:row>
          <xdr:rowOff>469900</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id="{00000000-0008-0000-0700-00007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39</xdr:row>
          <xdr:rowOff>101600</xdr:rowOff>
        </xdr:from>
        <xdr:to>
          <xdr:col>4</xdr:col>
          <xdr:colOff>711200</xdr:colOff>
          <xdr:row>40</xdr:row>
          <xdr:rowOff>0</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id="{00000000-0008-0000-0700-00007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69850</xdr:rowOff>
        </xdr:from>
        <xdr:to>
          <xdr:col>5</xdr:col>
          <xdr:colOff>704850</xdr:colOff>
          <xdr:row>31</xdr:row>
          <xdr:rowOff>406400</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id="{00000000-0008-0000-0700-00008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34</xdr:row>
          <xdr:rowOff>95250</xdr:rowOff>
        </xdr:from>
        <xdr:to>
          <xdr:col>5</xdr:col>
          <xdr:colOff>685800</xdr:colOff>
          <xdr:row>34</xdr:row>
          <xdr:rowOff>431800</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id="{00000000-0008-0000-0700-00008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41</xdr:row>
          <xdr:rowOff>527050</xdr:rowOff>
        </xdr:from>
        <xdr:to>
          <xdr:col>5</xdr:col>
          <xdr:colOff>762000</xdr:colOff>
          <xdr:row>41</xdr:row>
          <xdr:rowOff>920750</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id="{00000000-0008-0000-0700-00008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41</xdr:row>
          <xdr:rowOff>565150</xdr:rowOff>
        </xdr:from>
        <xdr:to>
          <xdr:col>4</xdr:col>
          <xdr:colOff>704850</xdr:colOff>
          <xdr:row>41</xdr:row>
          <xdr:rowOff>882650</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id="{00000000-0008-0000-0700-00008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60</xdr:row>
          <xdr:rowOff>57150</xdr:rowOff>
        </xdr:from>
        <xdr:to>
          <xdr:col>5</xdr:col>
          <xdr:colOff>787400</xdr:colOff>
          <xdr:row>60</xdr:row>
          <xdr:rowOff>368300</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id="{00000000-0008-0000-0700-00008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59</xdr:row>
          <xdr:rowOff>19050</xdr:rowOff>
        </xdr:from>
        <xdr:to>
          <xdr:col>5</xdr:col>
          <xdr:colOff>787400</xdr:colOff>
          <xdr:row>59</xdr:row>
          <xdr:rowOff>330200</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id="{00000000-0008-0000-0700-00008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61</xdr:row>
          <xdr:rowOff>209550</xdr:rowOff>
        </xdr:from>
        <xdr:to>
          <xdr:col>5</xdr:col>
          <xdr:colOff>781050</xdr:colOff>
          <xdr:row>61</xdr:row>
          <xdr:rowOff>527050</xdr:rowOff>
        </xdr:to>
        <xdr:sp macro="" textlink="">
          <xdr:nvSpPr>
            <xdr:cNvPr id="51335" name="Check Box 135" hidden="1">
              <a:extLst>
                <a:ext uri="{63B3BB69-23CF-44E3-9099-C40C66FF867C}">
                  <a14:compatExt spid="_x0000_s51335"/>
                </a:ext>
                <a:ext uri="{FF2B5EF4-FFF2-40B4-BE49-F238E27FC236}">
                  <a16:creationId xmlns:a16="http://schemas.microsoft.com/office/drawing/2014/main" id="{00000000-0008-0000-0700-00008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63</xdr:row>
          <xdr:rowOff>165100</xdr:rowOff>
        </xdr:from>
        <xdr:to>
          <xdr:col>4</xdr:col>
          <xdr:colOff>622300</xdr:colOff>
          <xdr:row>63</xdr:row>
          <xdr:rowOff>355600</xdr:rowOff>
        </xdr:to>
        <xdr:sp macro="" textlink="">
          <xdr:nvSpPr>
            <xdr:cNvPr id="51336" name="Check Box 136" hidden="1">
              <a:extLst>
                <a:ext uri="{63B3BB69-23CF-44E3-9099-C40C66FF867C}">
                  <a14:compatExt spid="_x0000_s51336"/>
                </a:ext>
                <a:ext uri="{FF2B5EF4-FFF2-40B4-BE49-F238E27FC236}">
                  <a16:creationId xmlns:a16="http://schemas.microsoft.com/office/drawing/2014/main" id="{00000000-0008-0000-0700-00008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63</xdr:row>
          <xdr:rowOff>184150</xdr:rowOff>
        </xdr:from>
        <xdr:to>
          <xdr:col>5</xdr:col>
          <xdr:colOff>762000</xdr:colOff>
          <xdr:row>63</xdr:row>
          <xdr:rowOff>381000</xdr:rowOff>
        </xdr:to>
        <xdr:sp macro="" textlink="">
          <xdr:nvSpPr>
            <xdr:cNvPr id="51337" name="Check Box 137" hidden="1">
              <a:extLst>
                <a:ext uri="{63B3BB69-23CF-44E3-9099-C40C66FF867C}">
                  <a14:compatExt spid="_x0000_s51337"/>
                </a:ext>
                <a:ext uri="{FF2B5EF4-FFF2-40B4-BE49-F238E27FC236}">
                  <a16:creationId xmlns:a16="http://schemas.microsoft.com/office/drawing/2014/main" id="{00000000-0008-0000-0700-00008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65</xdr:row>
          <xdr:rowOff>165100</xdr:rowOff>
        </xdr:from>
        <xdr:to>
          <xdr:col>4</xdr:col>
          <xdr:colOff>622300</xdr:colOff>
          <xdr:row>65</xdr:row>
          <xdr:rowOff>355600</xdr:rowOff>
        </xdr:to>
        <xdr:sp macro="" textlink="">
          <xdr:nvSpPr>
            <xdr:cNvPr id="51338" name="Check Box 138" hidden="1">
              <a:extLst>
                <a:ext uri="{63B3BB69-23CF-44E3-9099-C40C66FF867C}">
                  <a14:compatExt spid="_x0000_s51338"/>
                </a:ext>
                <a:ext uri="{FF2B5EF4-FFF2-40B4-BE49-F238E27FC236}">
                  <a16:creationId xmlns:a16="http://schemas.microsoft.com/office/drawing/2014/main" id="{00000000-0008-0000-0700-00008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65</xdr:row>
          <xdr:rowOff>184150</xdr:rowOff>
        </xdr:from>
        <xdr:to>
          <xdr:col>5</xdr:col>
          <xdr:colOff>762000</xdr:colOff>
          <xdr:row>65</xdr:row>
          <xdr:rowOff>381000</xdr:rowOff>
        </xdr:to>
        <xdr:sp macro="" textlink="">
          <xdr:nvSpPr>
            <xdr:cNvPr id="51339" name="Check Box 139" hidden="1">
              <a:extLst>
                <a:ext uri="{63B3BB69-23CF-44E3-9099-C40C66FF867C}">
                  <a14:compatExt spid="_x0000_s51339"/>
                </a:ext>
                <a:ext uri="{FF2B5EF4-FFF2-40B4-BE49-F238E27FC236}">
                  <a16:creationId xmlns:a16="http://schemas.microsoft.com/office/drawing/2014/main" id="{00000000-0008-0000-0700-00008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33</xdr:row>
          <xdr:rowOff>381000</xdr:rowOff>
        </xdr:from>
        <xdr:to>
          <xdr:col>5</xdr:col>
          <xdr:colOff>736600</xdr:colOff>
          <xdr:row>33</xdr:row>
          <xdr:rowOff>749300</xdr:rowOff>
        </xdr:to>
        <xdr:sp macro="" textlink="">
          <xdr:nvSpPr>
            <xdr:cNvPr id="51342" name="Check Box 142" hidden="1">
              <a:extLst>
                <a:ext uri="{63B3BB69-23CF-44E3-9099-C40C66FF867C}">
                  <a14:compatExt spid="_x0000_s51342"/>
                </a:ext>
                <a:ext uri="{FF2B5EF4-FFF2-40B4-BE49-F238E27FC236}">
                  <a16:creationId xmlns:a16="http://schemas.microsoft.com/office/drawing/2014/main" id="{00000000-0008-0000-0700-00008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35</xdr:row>
          <xdr:rowOff>44450</xdr:rowOff>
        </xdr:from>
        <xdr:to>
          <xdr:col>5</xdr:col>
          <xdr:colOff>723900</xdr:colOff>
          <xdr:row>35</xdr:row>
          <xdr:rowOff>419100</xdr:rowOff>
        </xdr:to>
        <xdr:sp macro="" textlink="">
          <xdr:nvSpPr>
            <xdr:cNvPr id="51344" name="Check Box 144" hidden="1">
              <a:extLst>
                <a:ext uri="{63B3BB69-23CF-44E3-9099-C40C66FF867C}">
                  <a14:compatExt spid="_x0000_s51344"/>
                </a:ext>
                <a:ext uri="{FF2B5EF4-FFF2-40B4-BE49-F238E27FC236}">
                  <a16:creationId xmlns:a16="http://schemas.microsoft.com/office/drawing/2014/main" id="{00000000-0008-0000-0700-00009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36</xdr:row>
          <xdr:rowOff>647700</xdr:rowOff>
        </xdr:from>
        <xdr:to>
          <xdr:col>5</xdr:col>
          <xdr:colOff>730250</xdr:colOff>
          <xdr:row>36</xdr:row>
          <xdr:rowOff>1022350</xdr:rowOff>
        </xdr:to>
        <xdr:sp macro="" textlink="">
          <xdr:nvSpPr>
            <xdr:cNvPr id="51346" name="Check Box 146" hidden="1">
              <a:extLst>
                <a:ext uri="{63B3BB69-23CF-44E3-9099-C40C66FF867C}">
                  <a14:compatExt spid="_x0000_s51346"/>
                </a:ext>
                <a:ext uri="{FF2B5EF4-FFF2-40B4-BE49-F238E27FC236}">
                  <a16:creationId xmlns:a16="http://schemas.microsoft.com/office/drawing/2014/main" id="{00000000-0008-0000-0700-00009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37</xdr:row>
          <xdr:rowOff>215900</xdr:rowOff>
        </xdr:from>
        <xdr:to>
          <xdr:col>5</xdr:col>
          <xdr:colOff>730250</xdr:colOff>
          <xdr:row>37</xdr:row>
          <xdr:rowOff>590550</xdr:rowOff>
        </xdr:to>
        <xdr:sp macro="" textlink="">
          <xdr:nvSpPr>
            <xdr:cNvPr id="51348" name="Check Box 148" hidden="1">
              <a:extLst>
                <a:ext uri="{63B3BB69-23CF-44E3-9099-C40C66FF867C}">
                  <a14:compatExt spid="_x0000_s51348"/>
                </a:ext>
                <a:ext uri="{FF2B5EF4-FFF2-40B4-BE49-F238E27FC236}">
                  <a16:creationId xmlns:a16="http://schemas.microsoft.com/office/drawing/2014/main" id="{00000000-0008-0000-0700-00009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47</xdr:row>
          <xdr:rowOff>196850</xdr:rowOff>
        </xdr:from>
        <xdr:to>
          <xdr:col>6</xdr:col>
          <xdr:colOff>819150</xdr:colOff>
          <xdr:row>47</xdr:row>
          <xdr:rowOff>590550</xdr:rowOff>
        </xdr:to>
        <xdr:sp macro="" textlink="">
          <xdr:nvSpPr>
            <xdr:cNvPr id="51349" name="Check Box 149" hidden="1">
              <a:extLst>
                <a:ext uri="{63B3BB69-23CF-44E3-9099-C40C66FF867C}">
                  <a14:compatExt spid="_x0000_s51349"/>
                </a:ext>
                <a:ext uri="{FF2B5EF4-FFF2-40B4-BE49-F238E27FC236}">
                  <a16:creationId xmlns:a16="http://schemas.microsoft.com/office/drawing/2014/main" id="{00000000-0008-0000-0700-00009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48</xdr:row>
          <xdr:rowOff>247650</xdr:rowOff>
        </xdr:from>
        <xdr:to>
          <xdr:col>6</xdr:col>
          <xdr:colOff>819150</xdr:colOff>
          <xdr:row>48</xdr:row>
          <xdr:rowOff>641350</xdr:rowOff>
        </xdr:to>
        <xdr:sp macro="" textlink="">
          <xdr:nvSpPr>
            <xdr:cNvPr id="51351" name="Check Box 151" hidden="1">
              <a:extLst>
                <a:ext uri="{63B3BB69-23CF-44E3-9099-C40C66FF867C}">
                  <a14:compatExt spid="_x0000_s51351"/>
                </a:ext>
                <a:ext uri="{FF2B5EF4-FFF2-40B4-BE49-F238E27FC236}">
                  <a16:creationId xmlns:a16="http://schemas.microsoft.com/office/drawing/2014/main" id="{00000000-0008-0000-0700-00009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29</xdr:row>
          <xdr:rowOff>133350</xdr:rowOff>
        </xdr:from>
        <xdr:to>
          <xdr:col>4</xdr:col>
          <xdr:colOff>711200</xdr:colOff>
          <xdr:row>29</xdr:row>
          <xdr:rowOff>495300</xdr:rowOff>
        </xdr:to>
        <xdr:sp macro="" textlink="">
          <xdr:nvSpPr>
            <xdr:cNvPr id="51352" name="Check Box 152" hidden="1">
              <a:extLst>
                <a:ext uri="{63B3BB69-23CF-44E3-9099-C40C66FF867C}">
                  <a14:compatExt spid="_x0000_s51352"/>
                </a:ext>
                <a:ext uri="{FF2B5EF4-FFF2-40B4-BE49-F238E27FC236}">
                  <a16:creationId xmlns:a16="http://schemas.microsoft.com/office/drawing/2014/main" id="{00000000-0008-0000-0700-00009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30</xdr:row>
          <xdr:rowOff>285750</xdr:rowOff>
        </xdr:from>
        <xdr:to>
          <xdr:col>4</xdr:col>
          <xdr:colOff>711200</xdr:colOff>
          <xdr:row>30</xdr:row>
          <xdr:rowOff>647700</xdr:rowOff>
        </xdr:to>
        <xdr:sp macro="" textlink="">
          <xdr:nvSpPr>
            <xdr:cNvPr id="51353" name="Check Box 153" hidden="1">
              <a:extLst>
                <a:ext uri="{63B3BB69-23CF-44E3-9099-C40C66FF867C}">
                  <a14:compatExt spid="_x0000_s51353"/>
                </a:ext>
                <a:ext uri="{FF2B5EF4-FFF2-40B4-BE49-F238E27FC236}">
                  <a16:creationId xmlns:a16="http://schemas.microsoft.com/office/drawing/2014/main" id="{00000000-0008-0000-0700-00009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31</xdr:row>
          <xdr:rowOff>50800</xdr:rowOff>
        </xdr:from>
        <xdr:to>
          <xdr:col>4</xdr:col>
          <xdr:colOff>717550</xdr:colOff>
          <xdr:row>31</xdr:row>
          <xdr:rowOff>412750</xdr:rowOff>
        </xdr:to>
        <xdr:sp macro="" textlink="">
          <xdr:nvSpPr>
            <xdr:cNvPr id="51354" name="Check Box 154" hidden="1">
              <a:extLst>
                <a:ext uri="{63B3BB69-23CF-44E3-9099-C40C66FF867C}">
                  <a14:compatExt spid="_x0000_s51354"/>
                </a:ext>
                <a:ext uri="{FF2B5EF4-FFF2-40B4-BE49-F238E27FC236}">
                  <a16:creationId xmlns:a16="http://schemas.microsoft.com/office/drawing/2014/main" id="{00000000-0008-0000-0700-00009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32</xdr:row>
          <xdr:rowOff>158750</xdr:rowOff>
        </xdr:from>
        <xdr:to>
          <xdr:col>4</xdr:col>
          <xdr:colOff>717550</xdr:colOff>
          <xdr:row>32</xdr:row>
          <xdr:rowOff>520700</xdr:rowOff>
        </xdr:to>
        <xdr:sp macro="" textlink="">
          <xdr:nvSpPr>
            <xdr:cNvPr id="51355" name="Check Box 155" hidden="1">
              <a:extLst>
                <a:ext uri="{63B3BB69-23CF-44E3-9099-C40C66FF867C}">
                  <a14:compatExt spid="_x0000_s51355"/>
                </a:ext>
                <a:ext uri="{FF2B5EF4-FFF2-40B4-BE49-F238E27FC236}">
                  <a16:creationId xmlns:a16="http://schemas.microsoft.com/office/drawing/2014/main" id="{00000000-0008-0000-0700-00009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33</xdr:row>
          <xdr:rowOff>387350</xdr:rowOff>
        </xdr:from>
        <xdr:to>
          <xdr:col>4</xdr:col>
          <xdr:colOff>717550</xdr:colOff>
          <xdr:row>33</xdr:row>
          <xdr:rowOff>749300</xdr:rowOff>
        </xdr:to>
        <xdr:sp macro="" textlink="">
          <xdr:nvSpPr>
            <xdr:cNvPr id="51356" name="Check Box 156" hidden="1">
              <a:extLst>
                <a:ext uri="{63B3BB69-23CF-44E3-9099-C40C66FF867C}">
                  <a14:compatExt spid="_x0000_s51356"/>
                </a:ext>
                <a:ext uri="{FF2B5EF4-FFF2-40B4-BE49-F238E27FC236}">
                  <a16:creationId xmlns:a16="http://schemas.microsoft.com/office/drawing/2014/main" id="{00000000-0008-0000-0700-00009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34</xdr:row>
          <xdr:rowOff>82550</xdr:rowOff>
        </xdr:from>
        <xdr:to>
          <xdr:col>4</xdr:col>
          <xdr:colOff>711200</xdr:colOff>
          <xdr:row>34</xdr:row>
          <xdr:rowOff>444500</xdr:rowOff>
        </xdr:to>
        <xdr:sp macro="" textlink="">
          <xdr:nvSpPr>
            <xdr:cNvPr id="51357" name="Check Box 157" hidden="1">
              <a:extLst>
                <a:ext uri="{63B3BB69-23CF-44E3-9099-C40C66FF867C}">
                  <a14:compatExt spid="_x0000_s51357"/>
                </a:ext>
                <a:ext uri="{FF2B5EF4-FFF2-40B4-BE49-F238E27FC236}">
                  <a16:creationId xmlns:a16="http://schemas.microsoft.com/office/drawing/2014/main" id="{00000000-0008-0000-0700-00009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35</xdr:row>
          <xdr:rowOff>50800</xdr:rowOff>
        </xdr:from>
        <xdr:to>
          <xdr:col>4</xdr:col>
          <xdr:colOff>711200</xdr:colOff>
          <xdr:row>35</xdr:row>
          <xdr:rowOff>412750</xdr:rowOff>
        </xdr:to>
        <xdr:sp macro="" textlink="">
          <xdr:nvSpPr>
            <xdr:cNvPr id="51358" name="Check Box 158" hidden="1">
              <a:extLst>
                <a:ext uri="{63B3BB69-23CF-44E3-9099-C40C66FF867C}">
                  <a14:compatExt spid="_x0000_s51358"/>
                </a:ext>
                <a:ext uri="{FF2B5EF4-FFF2-40B4-BE49-F238E27FC236}">
                  <a16:creationId xmlns:a16="http://schemas.microsoft.com/office/drawing/2014/main" id="{00000000-0008-0000-0700-00009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36</xdr:row>
          <xdr:rowOff>660400</xdr:rowOff>
        </xdr:from>
        <xdr:to>
          <xdr:col>4</xdr:col>
          <xdr:colOff>717550</xdr:colOff>
          <xdr:row>36</xdr:row>
          <xdr:rowOff>1022350</xdr:rowOff>
        </xdr:to>
        <xdr:sp macro="" textlink="">
          <xdr:nvSpPr>
            <xdr:cNvPr id="51359" name="Check Box 159" hidden="1">
              <a:extLst>
                <a:ext uri="{63B3BB69-23CF-44E3-9099-C40C66FF867C}">
                  <a14:compatExt spid="_x0000_s51359"/>
                </a:ext>
                <a:ext uri="{FF2B5EF4-FFF2-40B4-BE49-F238E27FC236}">
                  <a16:creationId xmlns:a16="http://schemas.microsoft.com/office/drawing/2014/main" id="{00000000-0008-0000-0700-00009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37</xdr:row>
          <xdr:rowOff>228600</xdr:rowOff>
        </xdr:from>
        <xdr:to>
          <xdr:col>4</xdr:col>
          <xdr:colOff>711200</xdr:colOff>
          <xdr:row>37</xdr:row>
          <xdr:rowOff>590550</xdr:rowOff>
        </xdr:to>
        <xdr:sp macro="" textlink="">
          <xdr:nvSpPr>
            <xdr:cNvPr id="51360" name="Check Box 160" hidden="1">
              <a:extLst>
                <a:ext uri="{63B3BB69-23CF-44E3-9099-C40C66FF867C}">
                  <a14:compatExt spid="_x0000_s51360"/>
                </a:ext>
                <a:ext uri="{FF2B5EF4-FFF2-40B4-BE49-F238E27FC236}">
                  <a16:creationId xmlns:a16="http://schemas.microsoft.com/office/drawing/2014/main" id="{00000000-0008-0000-0700-0000A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68263</xdr:colOff>
      <xdr:row>0</xdr:row>
      <xdr:rowOff>119063</xdr:rowOff>
    </xdr:from>
    <xdr:to>
      <xdr:col>2</xdr:col>
      <xdr:colOff>2845480</xdr:colOff>
      <xdr:row>0</xdr:row>
      <xdr:rowOff>1824946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592138" y="119063"/>
          <a:ext cx="2777217" cy="1705883"/>
        </a:xfrm>
        <a:prstGeom prst="rect">
          <a:avLst/>
        </a:prstGeom>
      </xdr:spPr>
    </xdr:pic>
    <xdr:clientData/>
  </xdr:twoCellAnchor>
  <xdr:twoCellAnchor editAs="oneCell">
    <xdr:from>
      <xdr:col>6</xdr:col>
      <xdr:colOff>547687</xdr:colOff>
      <xdr:row>0</xdr:row>
      <xdr:rowOff>35719</xdr:rowOff>
    </xdr:from>
    <xdr:to>
      <xdr:col>7</xdr:col>
      <xdr:colOff>4432648</xdr:colOff>
      <xdr:row>0</xdr:row>
      <xdr:rowOff>1854539</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465343" y="35719"/>
          <a:ext cx="5170836" cy="181882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6" Type="http://schemas.openxmlformats.org/officeDocument/2006/relationships/ctrlProp" Target="../ctrlProps/ctrlProp23.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ctrlProp" Target="../ctrlProps/ctrlProp10.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drawing" Target="../drawings/drawing8.xml"/><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vmlDrawing" Target="../drawings/vmlDrawing4.v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pageSetUpPr fitToPage="1"/>
  </sheetPr>
  <dimension ref="A1:M38"/>
  <sheetViews>
    <sheetView showGridLines="0" zoomScale="80" zoomScaleNormal="80" zoomScaleSheetLayoutView="95" workbookViewId="0">
      <selection activeCell="C24" sqref="C24"/>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66"/>
      <c r="B1" s="166"/>
      <c r="C1" s="166"/>
      <c r="D1" s="166"/>
      <c r="E1" s="166"/>
      <c r="F1" s="166"/>
      <c r="G1" s="166"/>
      <c r="H1" s="166"/>
      <c r="I1" s="166"/>
      <c r="J1" s="166"/>
      <c r="K1" s="166"/>
      <c r="L1" s="166"/>
      <c r="M1" s="166"/>
    </row>
    <row r="2" spans="1:13" ht="30">
      <c r="A2" s="120"/>
      <c r="B2" s="374" t="s">
        <v>154</v>
      </c>
      <c r="C2" s="374"/>
      <c r="D2" s="374"/>
      <c r="E2" s="374"/>
      <c r="F2" s="374"/>
      <c r="G2" s="374"/>
      <c r="H2" s="374"/>
      <c r="I2" s="374"/>
      <c r="J2" s="120"/>
      <c r="K2" s="120"/>
      <c r="L2" s="120"/>
      <c r="M2" s="120"/>
    </row>
    <row r="3" spans="1:13" ht="18">
      <c r="A3" s="120"/>
      <c r="B3" s="375" t="s">
        <v>293</v>
      </c>
      <c r="C3" s="375"/>
      <c r="D3" s="375"/>
      <c r="E3" s="375"/>
      <c r="F3" s="375"/>
      <c r="G3" s="375"/>
      <c r="H3" s="375"/>
      <c r="I3" s="375"/>
      <c r="J3" s="120"/>
      <c r="K3" s="120"/>
      <c r="L3" s="120"/>
      <c r="M3" s="120"/>
    </row>
    <row r="4" spans="1:13" ht="18">
      <c r="A4" s="120"/>
      <c r="B4" s="375" t="s">
        <v>40</v>
      </c>
      <c r="C4" s="375"/>
      <c r="D4" s="375"/>
      <c r="E4" s="375"/>
      <c r="F4" s="375"/>
      <c r="G4" s="375"/>
      <c r="H4" s="375"/>
      <c r="I4" s="375"/>
      <c r="J4" s="120"/>
      <c r="K4" s="120"/>
      <c r="L4" s="120"/>
      <c r="M4" s="120"/>
    </row>
    <row r="5" spans="1:13" ht="19.5" customHeight="1">
      <c r="A5" s="120"/>
      <c r="B5" s="120"/>
      <c r="C5" s="120"/>
      <c r="D5" s="120"/>
      <c r="E5" s="120"/>
      <c r="F5" s="120"/>
      <c r="G5" s="120"/>
      <c r="H5" s="120"/>
      <c r="I5" s="120"/>
      <c r="J5" s="120"/>
      <c r="K5" s="120"/>
      <c r="L5" s="120"/>
      <c r="M5" s="120"/>
    </row>
    <row r="6" spans="1:13" ht="19.5" customHeight="1">
      <c r="A6" s="120"/>
      <c r="B6" s="121" t="s">
        <v>357</v>
      </c>
      <c r="C6" s="122"/>
      <c r="D6" s="122"/>
      <c r="E6" s="122"/>
      <c r="F6" s="122"/>
      <c r="G6" s="122"/>
      <c r="H6" s="122"/>
      <c r="I6" s="122"/>
      <c r="J6" s="120"/>
      <c r="K6" s="120"/>
      <c r="L6" s="120"/>
      <c r="M6" s="120"/>
    </row>
    <row r="7" spans="1:13" ht="18.649999999999999" customHeight="1">
      <c r="A7" s="120"/>
      <c r="B7" s="121" t="s">
        <v>375</v>
      </c>
      <c r="C7" s="122"/>
      <c r="D7" s="122"/>
      <c r="E7" s="122"/>
      <c r="F7" s="122"/>
      <c r="G7" s="122"/>
      <c r="H7" s="122"/>
      <c r="I7" s="122"/>
      <c r="J7" s="120"/>
      <c r="K7" s="120"/>
      <c r="L7" s="120"/>
      <c r="M7" s="120"/>
    </row>
    <row r="8" spans="1:13">
      <c r="A8" s="166"/>
      <c r="B8" s="360" t="s">
        <v>380</v>
      </c>
      <c r="C8" s="122"/>
      <c r="D8" s="166"/>
      <c r="E8" s="166"/>
      <c r="F8" s="166"/>
      <c r="G8" s="166"/>
      <c r="H8" s="166"/>
      <c r="I8" s="166"/>
      <c r="J8" s="166"/>
      <c r="K8" s="166"/>
      <c r="L8" s="166"/>
      <c r="M8" s="166"/>
    </row>
    <row r="9" spans="1:13" ht="18">
      <c r="A9" s="146"/>
      <c r="B9" s="216"/>
      <c r="C9" s="217"/>
      <c r="D9" s="159"/>
      <c r="E9" s="159"/>
      <c r="F9" s="159"/>
      <c r="G9" s="159"/>
      <c r="H9" s="159"/>
      <c r="I9" s="86"/>
      <c r="J9" s="120"/>
      <c r="K9" s="120"/>
      <c r="L9" s="120"/>
      <c r="M9" s="166"/>
    </row>
    <row r="10" spans="1:13" ht="15.5">
      <c r="A10" s="146"/>
      <c r="B10" s="217"/>
      <c r="C10" s="376" t="s">
        <v>308</v>
      </c>
      <c r="D10" s="376"/>
      <c r="E10" s="376"/>
      <c r="F10" s="376"/>
      <c r="G10" s="376"/>
      <c r="H10" s="376"/>
      <c r="I10" s="377"/>
      <c r="J10" s="377"/>
      <c r="K10" s="377"/>
      <c r="L10" s="120"/>
      <c r="M10" s="166"/>
    </row>
    <row r="11" spans="1:13" ht="15.5">
      <c r="A11" s="146"/>
      <c r="B11" s="217"/>
      <c r="C11" s="218"/>
      <c r="D11" s="218"/>
      <c r="E11" s="218"/>
      <c r="F11" s="218"/>
      <c r="G11" s="218"/>
      <c r="H11" s="218"/>
      <c r="I11" s="219"/>
      <c r="J11" s="219"/>
      <c r="K11" s="219"/>
      <c r="L11" s="120"/>
      <c r="M11" s="166"/>
    </row>
    <row r="12" spans="1:13" ht="16" customHeight="1">
      <c r="A12" s="146"/>
      <c r="B12" s="120"/>
      <c r="C12" s="220" t="s">
        <v>359</v>
      </c>
      <c r="D12" s="378" t="s">
        <v>0</v>
      </c>
      <c r="E12" s="379"/>
      <c r="F12" s="379"/>
      <c r="G12" s="372" t="s">
        <v>221</v>
      </c>
      <c r="H12" s="373"/>
      <c r="I12" s="120"/>
      <c r="J12" s="120"/>
      <c r="K12" s="120"/>
      <c r="L12" s="120"/>
      <c r="M12" s="166"/>
    </row>
    <row r="13" spans="1:13" ht="16" customHeight="1">
      <c r="A13" s="146"/>
      <c r="B13" s="120"/>
      <c r="C13" s="221" t="s">
        <v>358</v>
      </c>
      <c r="D13" s="365" t="s">
        <v>355</v>
      </c>
      <c r="E13" s="366"/>
      <c r="F13" s="366"/>
      <c r="G13" s="372" t="s">
        <v>221</v>
      </c>
      <c r="H13" s="373"/>
      <c r="I13" s="120"/>
      <c r="J13" s="120"/>
      <c r="K13" s="120"/>
      <c r="L13" s="120"/>
      <c r="M13" s="166"/>
    </row>
    <row r="14" spans="1:13" ht="16" customHeight="1">
      <c r="A14" s="146"/>
      <c r="B14" s="120"/>
      <c r="C14" s="221" t="s">
        <v>338</v>
      </c>
      <c r="D14" s="365" t="s">
        <v>89</v>
      </c>
      <c r="E14" s="366"/>
      <c r="F14" s="366"/>
      <c r="G14" s="372" t="s">
        <v>221</v>
      </c>
      <c r="H14" s="373"/>
      <c r="I14" s="120"/>
      <c r="J14" s="120"/>
      <c r="K14" s="120"/>
      <c r="L14" s="120"/>
      <c r="M14" s="166"/>
    </row>
    <row r="15" spans="1:13" ht="16" customHeight="1">
      <c r="A15" s="146"/>
      <c r="B15" s="120"/>
      <c r="C15" s="221" t="s">
        <v>1</v>
      </c>
      <c r="D15" s="365" t="s">
        <v>329</v>
      </c>
      <c r="E15" s="366"/>
      <c r="F15" s="366"/>
      <c r="G15" s="370" t="s">
        <v>222</v>
      </c>
      <c r="H15" s="371"/>
      <c r="I15" s="120"/>
      <c r="J15" s="120"/>
      <c r="K15" s="120"/>
      <c r="L15" s="120"/>
      <c r="M15" s="166"/>
    </row>
    <row r="16" spans="1:13" ht="16" customHeight="1">
      <c r="A16" s="146"/>
      <c r="B16" s="120"/>
      <c r="C16" s="221" t="s">
        <v>2</v>
      </c>
      <c r="D16" s="367" t="s">
        <v>220</v>
      </c>
      <c r="E16" s="368"/>
      <c r="F16" s="369"/>
      <c r="G16" s="372" t="s">
        <v>221</v>
      </c>
      <c r="H16" s="373"/>
      <c r="I16" s="120"/>
      <c r="J16" s="120"/>
      <c r="K16" s="120"/>
      <c r="L16" s="120"/>
      <c r="M16" s="166"/>
    </row>
    <row r="17" spans="1:13" ht="16" customHeight="1">
      <c r="A17" s="146"/>
      <c r="B17" s="120"/>
      <c r="C17" s="221" t="s">
        <v>3</v>
      </c>
      <c r="D17" s="365" t="s">
        <v>379</v>
      </c>
      <c r="E17" s="366"/>
      <c r="F17" s="366"/>
      <c r="G17" s="372" t="s">
        <v>221</v>
      </c>
      <c r="H17" s="373"/>
      <c r="I17" s="120"/>
      <c r="J17" s="120"/>
      <c r="K17" s="120"/>
      <c r="L17" s="120"/>
      <c r="M17" s="166"/>
    </row>
    <row r="18" spans="1:13" ht="15.5">
      <c r="A18" s="146"/>
      <c r="B18" s="120"/>
      <c r="C18" s="222"/>
      <c r="D18" s="223"/>
      <c r="E18" s="223"/>
      <c r="F18" s="223"/>
      <c r="G18" s="223"/>
      <c r="H18" s="223"/>
      <c r="I18" s="120"/>
      <c r="J18" s="120"/>
      <c r="K18" s="120"/>
      <c r="L18" s="120"/>
      <c r="M18" s="166"/>
    </row>
    <row r="19" spans="1:13" ht="15.5">
      <c r="A19" s="146"/>
      <c r="B19" s="120"/>
      <c r="C19" s="224" t="s">
        <v>374</v>
      </c>
      <c r="D19" s="225"/>
      <c r="E19" s="225"/>
      <c r="F19" s="225"/>
      <c r="G19" s="225"/>
      <c r="H19" s="120"/>
      <c r="I19" s="120"/>
      <c r="J19" s="120"/>
      <c r="K19" s="120"/>
      <c r="L19" s="120"/>
      <c r="M19" s="166"/>
    </row>
    <row r="20" spans="1:13" ht="15.5">
      <c r="A20" s="146"/>
      <c r="B20" s="120"/>
      <c r="C20" s="226" t="s">
        <v>330</v>
      </c>
      <c r="D20" s="225"/>
      <c r="E20" s="225"/>
      <c r="F20" s="225"/>
      <c r="G20" s="225"/>
      <c r="H20" s="120"/>
      <c r="I20" s="120"/>
      <c r="J20" s="120"/>
      <c r="K20" s="120"/>
      <c r="L20" s="120"/>
      <c r="M20" s="166"/>
    </row>
    <row r="21" spans="1:13" ht="16" thickBot="1">
      <c r="A21" s="146"/>
      <c r="B21" s="120"/>
      <c r="C21" s="226"/>
      <c r="D21" s="225"/>
      <c r="E21" s="225"/>
      <c r="F21" s="225"/>
      <c r="G21" s="225"/>
      <c r="H21" s="120"/>
      <c r="I21" s="120"/>
      <c r="J21" s="120"/>
      <c r="K21" s="120"/>
      <c r="L21" s="120"/>
      <c r="M21" s="166"/>
    </row>
    <row r="22" spans="1:13" ht="16" thickBot="1">
      <c r="A22" s="146"/>
      <c r="B22" s="146"/>
      <c r="C22" s="227" t="s">
        <v>223</v>
      </c>
      <c r="D22" s="120"/>
      <c r="E22" s="120"/>
      <c r="F22" s="120"/>
      <c r="G22" s="120"/>
      <c r="H22" s="228"/>
      <c r="I22" s="229"/>
      <c r="J22" s="120"/>
      <c r="K22" s="120"/>
      <c r="L22" s="120"/>
      <c r="M22" s="166"/>
    </row>
    <row r="23" spans="1:13" ht="15" thickBot="1">
      <c r="A23" s="146"/>
      <c r="B23" s="146"/>
      <c r="C23" s="144"/>
      <c r="D23" s="230"/>
      <c r="E23" s="120"/>
      <c r="F23" s="120"/>
      <c r="G23" s="120"/>
      <c r="H23" s="120"/>
      <c r="I23" s="120"/>
      <c r="J23" s="120"/>
      <c r="K23" s="120"/>
      <c r="L23" s="120"/>
      <c r="M23" s="166"/>
    </row>
    <row r="24" spans="1:13" ht="16" thickBot="1">
      <c r="A24" s="146"/>
      <c r="B24" s="146"/>
      <c r="C24" s="227" t="s">
        <v>4</v>
      </c>
      <c r="D24" s="120"/>
      <c r="E24" s="120"/>
      <c r="F24" s="120"/>
      <c r="G24" s="120"/>
      <c r="H24" s="231"/>
      <c r="I24" s="146"/>
      <c r="J24" s="120"/>
      <c r="K24" s="120"/>
      <c r="L24" s="120"/>
      <c r="M24" s="166"/>
    </row>
    <row r="25" spans="1:13" ht="15" thickBot="1">
      <c r="A25" s="146"/>
      <c r="B25" s="146"/>
      <c r="C25" s="146"/>
      <c r="D25" s="120"/>
      <c r="E25" s="120"/>
      <c r="F25" s="120"/>
      <c r="G25" s="120"/>
      <c r="H25" s="120"/>
      <c r="I25" s="120"/>
      <c r="J25" s="120"/>
      <c r="K25" s="120"/>
      <c r="L25" s="120"/>
      <c r="M25" s="166"/>
    </row>
    <row r="26" spans="1:13" ht="15" thickBot="1">
      <c r="A26" s="146"/>
      <c r="B26" s="146"/>
      <c r="C26" s="146"/>
      <c r="D26" s="120"/>
      <c r="E26" s="120"/>
      <c r="F26" s="120"/>
      <c r="G26" s="120"/>
      <c r="H26" s="232"/>
      <c r="I26" s="146"/>
      <c r="J26" s="120"/>
      <c r="K26" s="120"/>
      <c r="L26" s="120"/>
      <c r="M26" s="166"/>
    </row>
    <row r="27" spans="1:13">
      <c r="A27" s="146"/>
      <c r="B27" s="146"/>
      <c r="C27" s="146"/>
      <c r="D27" s="120"/>
      <c r="E27" s="120"/>
      <c r="F27" s="120"/>
      <c r="G27" s="120"/>
      <c r="H27" s="120"/>
      <c r="I27" s="120"/>
      <c r="J27" s="120"/>
      <c r="K27" s="120"/>
      <c r="L27" s="120"/>
      <c r="M27" s="166"/>
    </row>
    <row r="28" spans="1:13" ht="15.5">
      <c r="A28" s="146"/>
      <c r="B28" s="146"/>
      <c r="C28" s="146"/>
      <c r="D28" s="233" t="s">
        <v>5</v>
      </c>
      <c r="E28" s="117" t="s">
        <v>255</v>
      </c>
      <c r="F28" s="117" t="s">
        <v>7</v>
      </c>
      <c r="G28" s="117" t="s">
        <v>256</v>
      </c>
      <c r="H28" s="117" t="s">
        <v>8</v>
      </c>
      <c r="I28" s="234"/>
      <c r="J28" s="120"/>
      <c r="K28" s="120"/>
      <c r="L28" s="120"/>
      <c r="M28" s="166"/>
    </row>
    <row r="29" spans="1:13">
      <c r="A29" s="146"/>
      <c r="B29" s="146"/>
      <c r="C29" s="146"/>
      <c r="D29" s="120"/>
      <c r="E29" s="235"/>
      <c r="F29" s="236"/>
      <c r="G29" s="236"/>
      <c r="H29" s="237">
        <f>E29*G29</f>
        <v>0</v>
      </c>
      <c r="I29" s="238"/>
      <c r="J29" s="120"/>
      <c r="K29" s="120"/>
      <c r="L29" s="120"/>
      <c r="M29" s="166"/>
    </row>
    <row r="30" spans="1:13">
      <c r="A30" s="146"/>
      <c r="B30" s="146"/>
      <c r="C30" s="146"/>
      <c r="D30" s="120"/>
      <c r="E30" s="239"/>
      <c r="F30" s="240"/>
      <c r="G30" s="240"/>
      <c r="H30" s="241">
        <f>E30*G30</f>
        <v>0</v>
      </c>
      <c r="I30" s="238"/>
      <c r="J30" s="120"/>
      <c r="K30" s="120"/>
      <c r="L30" s="120"/>
      <c r="M30" s="166"/>
    </row>
    <row r="31" spans="1:13">
      <c r="A31" s="146"/>
      <c r="B31" s="146"/>
      <c r="C31" s="146"/>
      <c r="D31" s="120"/>
      <c r="E31" s="242"/>
      <c r="F31" s="243"/>
      <c r="G31" s="243"/>
      <c r="H31" s="244">
        <f>E31*G31</f>
        <v>0</v>
      </c>
      <c r="I31" s="238"/>
      <c r="J31" s="120"/>
      <c r="K31" s="120"/>
      <c r="L31" s="120"/>
      <c r="M31" s="166"/>
    </row>
    <row r="32" spans="1:13" ht="18.5">
      <c r="A32" s="146"/>
      <c r="B32" s="146"/>
      <c r="C32" s="146"/>
      <c r="D32" s="120"/>
      <c r="E32" s="120"/>
      <c r="F32" s="120"/>
      <c r="G32" s="120"/>
      <c r="H32" s="155">
        <f>SUM(H29:H31)</f>
        <v>0</v>
      </c>
      <c r="I32" s="245"/>
      <c r="J32" s="120"/>
      <c r="K32" s="120"/>
      <c r="L32" s="120"/>
      <c r="M32" s="166"/>
    </row>
    <row r="33" spans="1:13" ht="15.5">
      <c r="A33" s="146"/>
      <c r="B33" s="146"/>
      <c r="C33" s="227" t="s">
        <v>339</v>
      </c>
      <c r="D33" s="120"/>
      <c r="E33" s="120"/>
      <c r="F33" s="120"/>
      <c r="G33" s="120"/>
      <c r="H33" s="120"/>
      <c r="I33" s="120"/>
      <c r="J33" s="120"/>
      <c r="K33" s="120"/>
      <c r="L33" s="120"/>
      <c r="M33" s="166"/>
    </row>
    <row r="34" spans="1:13" ht="15.5">
      <c r="A34" s="146"/>
      <c r="B34" s="146"/>
      <c r="C34" s="227" t="s">
        <v>340</v>
      </c>
      <c r="D34" s="120"/>
      <c r="E34" s="120"/>
      <c r="F34" s="120"/>
      <c r="G34" s="120"/>
      <c r="H34" s="120"/>
      <c r="I34" s="120"/>
      <c r="J34" s="120"/>
      <c r="K34" s="120"/>
      <c r="L34" s="120"/>
      <c r="M34" s="166"/>
    </row>
    <row r="35" spans="1:13">
      <c r="A35" s="146"/>
      <c r="B35" s="146"/>
      <c r="C35" s="120"/>
      <c r="D35" s="120"/>
      <c r="E35" s="120"/>
      <c r="F35" s="120"/>
      <c r="G35" s="120"/>
      <c r="H35" s="120"/>
      <c r="I35" s="120"/>
      <c r="J35" s="120"/>
      <c r="K35" s="120"/>
      <c r="L35" s="120"/>
      <c r="M35" s="166"/>
    </row>
    <row r="36" spans="1:13">
      <c r="A36" s="166"/>
      <c r="B36" s="166"/>
      <c r="C36" s="166"/>
      <c r="D36" s="166"/>
      <c r="E36" s="166"/>
      <c r="F36" s="166"/>
      <c r="G36" s="166"/>
      <c r="H36" s="166"/>
      <c r="I36" s="166"/>
      <c r="J36" s="166"/>
      <c r="K36" s="166"/>
      <c r="L36" s="166"/>
      <c r="M36" s="166"/>
    </row>
    <row r="37" spans="1:13">
      <c r="A37" s="166"/>
      <c r="B37" s="166"/>
      <c r="C37" s="166"/>
      <c r="D37" s="166"/>
      <c r="E37" s="166"/>
      <c r="F37" s="166"/>
      <c r="G37" s="166"/>
      <c r="H37" s="166"/>
      <c r="I37" s="166"/>
      <c r="J37" s="166"/>
      <c r="K37" s="166"/>
      <c r="L37" s="166"/>
      <c r="M37" s="166"/>
    </row>
    <row r="38" spans="1:13">
      <c r="A38" s="166"/>
      <c r="B38" s="166"/>
      <c r="C38" s="166"/>
      <c r="D38" s="166"/>
      <c r="E38" s="166"/>
      <c r="F38" s="166"/>
      <c r="G38" s="166"/>
      <c r="H38" s="166"/>
      <c r="I38" s="166"/>
      <c r="J38" s="166"/>
      <c r="K38" s="166"/>
      <c r="L38" s="166"/>
      <c r="M38" s="166"/>
    </row>
  </sheetData>
  <sheetProtection algorithmName="SHA-512" hashValue="OENxIbW1Kc+RwgiZ+Js+N6VxePbee4Z3P6g/vB/fWMmXT40w/oCvx05ihDfqw6Cbdc4MDVMfLmtmqi9BVTudZw==" saltValue="3RBRCVLWcU/cNkqU5Q/BOQ==" spinCount="100000" sheet="1" objects="1" scenarios="1"/>
  <mergeCells count="16">
    <mergeCell ref="B2:I2"/>
    <mergeCell ref="B4:I4"/>
    <mergeCell ref="C10:K10"/>
    <mergeCell ref="D12:F12"/>
    <mergeCell ref="D14:F14"/>
    <mergeCell ref="B3:I3"/>
    <mergeCell ref="D13:F13"/>
    <mergeCell ref="G13:H13"/>
    <mergeCell ref="G12:H12"/>
    <mergeCell ref="G14:H14"/>
    <mergeCell ref="D15:F15"/>
    <mergeCell ref="D16:F16"/>
    <mergeCell ref="D17:F17"/>
    <mergeCell ref="G15:H15"/>
    <mergeCell ref="G16:H16"/>
    <mergeCell ref="G17:H17"/>
  </mergeCells>
  <dataValidations count="4">
    <dataValidation type="decimal" operator="greaterThanOrEqual" allowBlank="1" showInputMessage="1" showErrorMessage="1" sqref="E29:E31" xr:uid="{00000000-0002-0000-0000-000000000000}">
      <formula1>0</formula1>
    </dataValidation>
    <dataValidation type="list" allowBlank="1" showInputMessage="1" showErrorMessage="1" errorTitle="Format invalide" error="Vous devez renseigner une valeur numériqe." sqref="F29:F31" xr:uid="{00000000-0002-0000-0000-000001000000}">
      <formula1>"heures,jours,semaines"</formula1>
    </dataValidation>
    <dataValidation type="decimal" allowBlank="1" showInputMessage="1" showErrorMessage="1" errorTitle="Format invalide" error="Vous devez renseigner une valeur numériqe." sqref="G29:G31" xr:uid="{00000000-0002-0000-0000-000002000000}">
      <formula1>0</formula1>
      <formula2>10000000</formula2>
    </dataValidation>
    <dataValidation operator="greaterThan" allowBlank="1" showInputMessage="1" showErrorMessage="1" sqref="H29:I31" xr:uid="{00000000-0002-0000-0000-00000300000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DA88"/>
  <sheetViews>
    <sheetView zoomScale="90" zoomScaleNormal="90" zoomScaleSheetLayoutView="80" zoomScalePageLayoutView="40" workbookViewId="0">
      <selection activeCell="C6" sqref="C6"/>
    </sheetView>
  </sheetViews>
  <sheetFormatPr baseColWidth="10" defaultColWidth="10.81640625" defaultRowHeight="14.5"/>
  <cols>
    <col min="1" max="1" width="3.54296875" style="62" customWidth="1"/>
    <col min="2" max="3" width="3.453125" style="62" customWidth="1"/>
    <col min="4" max="4" width="4.08984375" style="62" customWidth="1"/>
    <col min="5" max="5" width="4.453125" style="62" customWidth="1"/>
    <col min="6" max="16384" width="10.81640625" style="62"/>
  </cols>
  <sheetData>
    <row r="1" spans="1:105" ht="159.5" customHeight="1">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A1" s="276"/>
      <c r="BB1" s="276"/>
      <c r="BC1" s="276"/>
      <c r="BD1" s="276"/>
      <c r="BE1" s="276"/>
      <c r="BF1" s="276"/>
      <c r="BG1" s="276"/>
      <c r="BH1" s="276"/>
      <c r="BI1" s="276"/>
      <c r="BJ1" s="276"/>
      <c r="BK1" s="276"/>
      <c r="BL1" s="276"/>
      <c r="BM1" s="276"/>
      <c r="BN1" s="276"/>
      <c r="BO1" s="276"/>
      <c r="BP1" s="276"/>
      <c r="BQ1" s="276"/>
      <c r="BR1" s="276"/>
      <c r="BS1" s="276"/>
      <c r="BT1" s="276"/>
      <c r="BU1" s="276"/>
      <c r="BV1" s="276"/>
      <c r="BW1" s="276"/>
      <c r="BX1" s="276"/>
      <c r="BY1" s="276"/>
      <c r="BZ1" s="276"/>
      <c r="CA1" s="276"/>
      <c r="CB1" s="276"/>
      <c r="CC1" s="276"/>
      <c r="CD1" s="276"/>
      <c r="CE1" s="276"/>
      <c r="CF1" s="276"/>
      <c r="CG1" s="276"/>
      <c r="CH1" s="276"/>
      <c r="CI1" s="276"/>
      <c r="CJ1" s="276"/>
      <c r="CK1" s="276"/>
      <c r="CL1" s="276"/>
      <c r="CM1" s="276"/>
      <c r="CN1" s="276"/>
      <c r="CO1" s="276"/>
      <c r="CP1" s="276"/>
      <c r="CQ1" s="276"/>
      <c r="CR1" s="276"/>
      <c r="CS1" s="276"/>
      <c r="CT1" s="276"/>
      <c r="CU1" s="276"/>
      <c r="CV1" s="276"/>
      <c r="CW1" s="276"/>
      <c r="CX1" s="276"/>
      <c r="CY1" s="276"/>
      <c r="CZ1" s="276"/>
      <c r="DA1" s="276"/>
    </row>
    <row r="2" spans="1:105" customFormat="1" ht="30">
      <c r="A2" s="120"/>
      <c r="B2" s="374" t="s">
        <v>154</v>
      </c>
      <c r="C2" s="380"/>
      <c r="D2" s="380"/>
      <c r="E2" s="380"/>
      <c r="F2" s="380"/>
      <c r="G2" s="380"/>
      <c r="H2" s="380"/>
      <c r="I2" s="381"/>
      <c r="J2" s="381"/>
      <c r="K2" s="381"/>
      <c r="L2" s="381"/>
      <c r="M2" s="381"/>
      <c r="N2" s="381"/>
      <c r="O2" s="381"/>
      <c r="P2" s="381"/>
      <c r="Q2" s="381"/>
      <c r="R2" s="381"/>
      <c r="S2" s="381"/>
      <c r="T2" s="381"/>
      <c r="U2" s="381"/>
      <c r="V2" s="381"/>
      <c r="W2" s="381"/>
      <c r="X2" s="381"/>
      <c r="Y2" s="381"/>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row>
    <row r="3" spans="1:105" customFormat="1" ht="18">
      <c r="A3" s="120"/>
      <c r="B3" s="375" t="s">
        <v>293</v>
      </c>
      <c r="C3" s="380"/>
      <c r="D3" s="380"/>
      <c r="E3" s="380"/>
      <c r="F3" s="380"/>
      <c r="G3" s="380"/>
      <c r="H3" s="380"/>
      <c r="I3" s="381"/>
      <c r="J3" s="381"/>
      <c r="K3" s="381"/>
      <c r="L3" s="381"/>
      <c r="M3" s="381"/>
      <c r="N3" s="381"/>
      <c r="O3" s="381"/>
      <c r="P3" s="381"/>
      <c r="Q3" s="381"/>
      <c r="R3" s="381"/>
      <c r="S3" s="381"/>
      <c r="T3" s="381"/>
      <c r="U3" s="381"/>
      <c r="V3" s="381"/>
      <c r="W3" s="381"/>
      <c r="X3" s="381"/>
      <c r="Y3" s="381"/>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row>
    <row r="4" spans="1:105" customFormat="1" ht="18">
      <c r="A4" s="120"/>
      <c r="B4" s="375" t="s">
        <v>40</v>
      </c>
      <c r="C4" s="380"/>
      <c r="D4" s="380"/>
      <c r="E4" s="380"/>
      <c r="F4" s="380"/>
      <c r="G4" s="380"/>
      <c r="H4" s="380"/>
      <c r="I4" s="381"/>
      <c r="J4" s="381"/>
      <c r="K4" s="381"/>
      <c r="L4" s="381"/>
      <c r="M4" s="381"/>
      <c r="N4" s="381"/>
      <c r="O4" s="381"/>
      <c r="P4" s="381"/>
      <c r="Q4" s="381"/>
      <c r="R4" s="381"/>
      <c r="S4" s="381"/>
      <c r="T4" s="381"/>
      <c r="U4" s="381"/>
      <c r="V4" s="381"/>
      <c r="W4" s="381"/>
      <c r="X4" s="381"/>
      <c r="Y4" s="381"/>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row>
    <row r="5" spans="1:105" customFormat="1" ht="19.5" customHeight="1">
      <c r="A5" s="120"/>
      <c r="B5" s="120"/>
      <c r="C5" s="120"/>
      <c r="D5" s="120"/>
      <c r="E5" s="120"/>
      <c r="F5" s="120"/>
      <c r="G5" s="120"/>
      <c r="H5" s="120"/>
      <c r="I5" s="120"/>
      <c r="J5" s="120"/>
      <c r="K5" s="120"/>
      <c r="L5" s="120"/>
      <c r="M5" s="120"/>
      <c r="N5" s="120"/>
      <c r="O5" s="120"/>
      <c r="P5" s="120"/>
      <c r="Q5" s="120"/>
      <c r="R5" s="120"/>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row>
    <row r="6" spans="1:105" customFormat="1" ht="19.5" customHeight="1">
      <c r="A6" s="120"/>
      <c r="B6" s="121" t="s">
        <v>357</v>
      </c>
      <c r="C6" s="122"/>
      <c r="D6" s="122"/>
      <c r="E6" s="122"/>
      <c r="F6" s="122"/>
      <c r="G6" s="122"/>
      <c r="H6" s="122"/>
      <c r="I6" s="122"/>
      <c r="J6" s="120"/>
      <c r="K6" s="120"/>
      <c r="L6" s="120"/>
      <c r="M6" s="120"/>
      <c r="N6" s="120"/>
      <c r="O6" s="120"/>
      <c r="P6" s="120"/>
      <c r="Q6" s="120"/>
      <c r="R6" s="120"/>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row>
    <row r="7" spans="1:105" customFormat="1" ht="18.649999999999999" customHeight="1">
      <c r="A7" s="120"/>
      <c r="B7" s="121" t="s">
        <v>417</v>
      </c>
      <c r="C7" s="122"/>
      <c r="D7" s="122"/>
      <c r="E7" s="122"/>
      <c r="F7" s="122"/>
      <c r="G7" s="122"/>
      <c r="H7" s="122"/>
      <c r="I7" s="122"/>
      <c r="J7" s="120"/>
      <c r="K7" s="120"/>
      <c r="L7" s="120"/>
      <c r="M7" s="120"/>
      <c r="N7" s="120"/>
      <c r="O7" s="120"/>
      <c r="P7" s="120"/>
      <c r="Q7" s="120"/>
      <c r="R7" s="120"/>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row>
    <row r="8" spans="1:105" customFormat="1" ht="18.649999999999999" customHeight="1">
      <c r="A8" s="120"/>
      <c r="B8" s="254" t="s">
        <v>416</v>
      </c>
      <c r="C8" s="122"/>
      <c r="D8" s="122"/>
      <c r="E8" s="122"/>
      <c r="F8" s="122"/>
      <c r="G8" s="122"/>
      <c r="H8" s="122"/>
      <c r="I8" s="122"/>
      <c r="J8" s="120"/>
      <c r="K8" s="120"/>
      <c r="L8" s="120"/>
      <c r="M8" s="120"/>
      <c r="N8" s="120"/>
      <c r="O8" s="120"/>
      <c r="P8" s="120"/>
      <c r="Q8" s="120"/>
      <c r="R8" s="120"/>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row>
    <row r="9" spans="1:105" customFormat="1" ht="18.649999999999999" customHeight="1">
      <c r="A9" s="120"/>
      <c r="B9" s="121"/>
      <c r="C9" s="122"/>
      <c r="D9" s="122"/>
      <c r="E9" s="122"/>
      <c r="F9" s="122"/>
      <c r="G9" s="122"/>
      <c r="H9" s="122"/>
      <c r="I9" s="122"/>
      <c r="J9" s="120"/>
      <c r="K9" s="120"/>
      <c r="L9" s="120"/>
      <c r="M9" s="120"/>
      <c r="N9" s="120"/>
      <c r="O9" s="120"/>
      <c r="P9" s="120"/>
      <c r="Q9" s="120"/>
      <c r="R9" s="120"/>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row>
    <row r="10" spans="1:105" ht="30">
      <c r="B10" s="67" t="s">
        <v>153</v>
      </c>
      <c r="C10" s="250"/>
      <c r="D10" s="250"/>
      <c r="E10" s="250"/>
      <c r="F10" s="250"/>
      <c r="G10" s="250"/>
      <c r="H10" s="250"/>
      <c r="I10" s="250"/>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c r="BY10" s="276"/>
      <c r="BZ10" s="276"/>
      <c r="CA10" s="276"/>
      <c r="CB10" s="276"/>
      <c r="CC10" s="276"/>
      <c r="CD10" s="276"/>
      <c r="CE10" s="276"/>
      <c r="CF10" s="276"/>
      <c r="CG10" s="276"/>
      <c r="CH10" s="276"/>
      <c r="CI10" s="276"/>
      <c r="CJ10" s="276"/>
      <c r="CK10" s="276"/>
      <c r="CL10" s="276"/>
      <c r="CM10" s="276"/>
      <c r="CN10" s="276"/>
      <c r="CO10" s="276"/>
      <c r="CP10" s="276"/>
      <c r="CQ10" s="276"/>
      <c r="CR10" s="276"/>
      <c r="CS10" s="276"/>
      <c r="CT10" s="276"/>
      <c r="CU10" s="276"/>
      <c r="CV10" s="276"/>
      <c r="CW10" s="276"/>
      <c r="CX10" s="276"/>
      <c r="CY10" s="276"/>
      <c r="CZ10" s="276"/>
      <c r="DA10" s="276"/>
    </row>
    <row r="11" spans="1:105">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6"/>
      <c r="CA11" s="276"/>
      <c r="CB11" s="276"/>
      <c r="CC11" s="276"/>
      <c r="CD11" s="276"/>
      <c r="CE11" s="276"/>
      <c r="CF11" s="276"/>
      <c r="CG11" s="276"/>
      <c r="CH11" s="276"/>
      <c r="CI11" s="276"/>
      <c r="CJ11" s="276"/>
      <c r="CK11" s="276"/>
      <c r="CL11" s="276"/>
      <c r="CM11" s="276"/>
      <c r="CN11" s="276"/>
      <c r="CO11" s="276"/>
      <c r="CP11" s="276"/>
      <c r="CQ11" s="276"/>
      <c r="CR11" s="276"/>
      <c r="CS11" s="276"/>
      <c r="CT11" s="276"/>
      <c r="CU11" s="276"/>
      <c r="CV11" s="276"/>
      <c r="CW11" s="276"/>
      <c r="CX11" s="276"/>
      <c r="CY11" s="276"/>
      <c r="CZ11" s="276"/>
      <c r="DA11" s="276"/>
    </row>
    <row r="12" spans="1:105">
      <c r="B12" s="62" t="s">
        <v>257</v>
      </c>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6"/>
      <c r="BV12" s="276"/>
      <c r="BW12" s="276"/>
      <c r="BX12" s="276"/>
      <c r="BY12" s="276"/>
      <c r="BZ12" s="276"/>
      <c r="CA12" s="276"/>
      <c r="CB12" s="276"/>
      <c r="CC12" s="276"/>
      <c r="CD12" s="276"/>
      <c r="CE12" s="276"/>
      <c r="CF12" s="276"/>
      <c r="CG12" s="276"/>
      <c r="CH12" s="276"/>
      <c r="CI12" s="276"/>
      <c r="CJ12" s="276"/>
      <c r="CK12" s="276"/>
      <c r="CL12" s="276"/>
      <c r="CM12" s="276"/>
      <c r="CN12" s="276"/>
      <c r="CO12" s="276"/>
      <c r="CP12" s="276"/>
      <c r="CQ12" s="276"/>
      <c r="CR12" s="276"/>
      <c r="CS12" s="276"/>
      <c r="CT12" s="276"/>
      <c r="CU12" s="276"/>
      <c r="CV12" s="276"/>
      <c r="CW12" s="276"/>
      <c r="CX12" s="276"/>
      <c r="CY12" s="276"/>
      <c r="CZ12" s="276"/>
      <c r="DA12" s="276"/>
    </row>
    <row r="13" spans="1:105">
      <c r="B13" s="62" t="s">
        <v>415</v>
      </c>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6"/>
      <c r="BF13" s="276"/>
      <c r="BG13" s="276"/>
      <c r="BH13" s="276"/>
      <c r="BI13" s="276"/>
      <c r="BJ13" s="276"/>
      <c r="BK13" s="276"/>
      <c r="BL13" s="276"/>
      <c r="BM13" s="276"/>
      <c r="BN13" s="276"/>
      <c r="BO13" s="276"/>
      <c r="BP13" s="276"/>
      <c r="BQ13" s="276"/>
      <c r="BR13" s="276"/>
      <c r="BS13" s="276"/>
      <c r="BT13" s="276"/>
      <c r="BU13" s="276"/>
      <c r="BV13" s="276"/>
      <c r="BW13" s="276"/>
      <c r="BX13" s="276"/>
      <c r="BY13" s="276"/>
      <c r="BZ13" s="276"/>
      <c r="CA13" s="276"/>
      <c r="CB13" s="276"/>
      <c r="CC13" s="276"/>
      <c r="CD13" s="276"/>
      <c r="CE13" s="276"/>
      <c r="CF13" s="276"/>
      <c r="CG13" s="276"/>
      <c r="CH13" s="276"/>
      <c r="CI13" s="276"/>
      <c r="CJ13" s="276"/>
      <c r="CK13" s="276"/>
      <c r="CL13" s="276"/>
      <c r="CM13" s="276"/>
      <c r="CN13" s="276"/>
      <c r="CO13" s="276"/>
      <c r="CP13" s="276"/>
      <c r="CQ13" s="276"/>
      <c r="CR13" s="276"/>
      <c r="CS13" s="276"/>
      <c r="CT13" s="276"/>
      <c r="CU13" s="276"/>
      <c r="CV13" s="276"/>
      <c r="CW13" s="276"/>
      <c r="CX13" s="276"/>
      <c r="CY13" s="276"/>
      <c r="CZ13" s="276"/>
      <c r="DA13" s="276"/>
    </row>
    <row r="14" spans="1:105">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6"/>
      <c r="BM14" s="276"/>
      <c r="BN14" s="276"/>
      <c r="BO14" s="276"/>
      <c r="BP14" s="276"/>
      <c r="BQ14" s="276"/>
      <c r="BR14" s="276"/>
      <c r="BS14" s="276"/>
      <c r="BT14" s="276"/>
      <c r="BU14" s="276"/>
      <c r="BV14" s="276"/>
      <c r="BW14" s="276"/>
      <c r="BX14" s="276"/>
      <c r="BY14" s="276"/>
      <c r="BZ14" s="276"/>
      <c r="CA14" s="276"/>
      <c r="CB14" s="276"/>
      <c r="CC14" s="276"/>
      <c r="CD14" s="276"/>
      <c r="CE14" s="276"/>
      <c r="CF14" s="276"/>
      <c r="CG14" s="276"/>
      <c r="CH14" s="276"/>
      <c r="CI14" s="276"/>
      <c r="CJ14" s="276"/>
      <c r="CK14" s="276"/>
      <c r="CL14" s="276"/>
      <c r="CM14" s="276"/>
      <c r="CN14" s="276"/>
      <c r="CO14" s="276"/>
      <c r="CP14" s="276"/>
      <c r="CQ14" s="276"/>
      <c r="CR14" s="276"/>
      <c r="CS14" s="276"/>
      <c r="CT14" s="276"/>
      <c r="CU14" s="276"/>
      <c r="CV14" s="276"/>
      <c r="CW14" s="276"/>
      <c r="CX14" s="276"/>
      <c r="CY14" s="276"/>
      <c r="CZ14" s="276"/>
      <c r="DA14" s="276"/>
    </row>
    <row r="15" spans="1:105">
      <c r="B15" s="62" t="s">
        <v>301</v>
      </c>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6"/>
      <c r="BN15" s="276"/>
      <c r="BO15" s="276"/>
      <c r="BP15" s="276"/>
      <c r="BQ15" s="276"/>
      <c r="BR15" s="276"/>
      <c r="BS15" s="276"/>
      <c r="BT15" s="276"/>
      <c r="BU15" s="276"/>
      <c r="BV15" s="276"/>
      <c r="BW15" s="276"/>
      <c r="BX15" s="276"/>
      <c r="BY15" s="276"/>
      <c r="BZ15" s="276"/>
      <c r="CA15" s="276"/>
      <c r="CB15" s="276"/>
      <c r="CC15" s="276"/>
      <c r="CD15" s="276"/>
      <c r="CE15" s="276"/>
      <c r="CF15" s="276"/>
      <c r="CG15" s="276"/>
      <c r="CH15" s="276"/>
      <c r="CI15" s="276"/>
      <c r="CJ15" s="276"/>
      <c r="CK15" s="276"/>
      <c r="CL15" s="276"/>
      <c r="CM15" s="276"/>
      <c r="CN15" s="276"/>
      <c r="CO15" s="276"/>
      <c r="CP15" s="276"/>
      <c r="CQ15" s="276"/>
      <c r="CR15" s="276"/>
      <c r="CS15" s="276"/>
      <c r="CT15" s="276"/>
      <c r="CU15" s="276"/>
      <c r="CV15" s="276"/>
      <c r="CW15" s="276"/>
      <c r="CX15" s="276"/>
      <c r="CY15" s="276"/>
      <c r="CZ15" s="276"/>
      <c r="DA15" s="276"/>
    </row>
    <row r="16" spans="1:105">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6"/>
      <c r="BJ16" s="276"/>
      <c r="BK16" s="276"/>
      <c r="BL16" s="276"/>
      <c r="BM16" s="276"/>
      <c r="BN16" s="276"/>
      <c r="BO16" s="276"/>
      <c r="BP16" s="276"/>
      <c r="BQ16" s="276"/>
      <c r="BR16" s="276"/>
      <c r="BS16" s="276"/>
      <c r="BT16" s="276"/>
      <c r="BU16" s="276"/>
      <c r="BV16" s="276"/>
      <c r="BW16" s="276"/>
      <c r="BX16" s="276"/>
      <c r="BY16" s="276"/>
      <c r="BZ16" s="276"/>
      <c r="CA16" s="276"/>
      <c r="CB16" s="276"/>
      <c r="CC16" s="276"/>
      <c r="CD16" s="276"/>
      <c r="CE16" s="276"/>
      <c r="CF16" s="276"/>
      <c r="CG16" s="276"/>
      <c r="CH16" s="276"/>
      <c r="CI16" s="276"/>
      <c r="CJ16" s="276"/>
      <c r="CK16" s="276"/>
      <c r="CL16" s="276"/>
      <c r="CM16" s="276"/>
      <c r="CN16" s="276"/>
      <c r="CO16" s="276"/>
      <c r="CP16" s="276"/>
      <c r="CQ16" s="276"/>
      <c r="CR16" s="276"/>
      <c r="CS16" s="276"/>
      <c r="CT16" s="276"/>
      <c r="CU16" s="276"/>
      <c r="CV16" s="276"/>
      <c r="CW16" s="276"/>
      <c r="CX16" s="276"/>
      <c r="CY16" s="276"/>
      <c r="CZ16" s="276"/>
      <c r="DA16" s="276"/>
    </row>
    <row r="17" spans="3:6" s="63" customFormat="1">
      <c r="C17" s="63" t="s">
        <v>230</v>
      </c>
    </row>
    <row r="18" spans="3:6" s="63" customFormat="1">
      <c r="D18" s="64" t="s">
        <v>258</v>
      </c>
    </row>
    <row r="19" spans="3:6" s="63" customFormat="1">
      <c r="D19" s="64" t="s">
        <v>324</v>
      </c>
    </row>
    <row r="20" spans="3:6" s="63" customFormat="1">
      <c r="D20" s="64" t="s">
        <v>302</v>
      </c>
    </row>
    <row r="21" spans="3:6" s="63" customFormat="1">
      <c r="D21" s="65" t="s">
        <v>237</v>
      </c>
    </row>
    <row r="22" spans="3:6" s="63" customFormat="1">
      <c r="E22" s="64" t="s">
        <v>406</v>
      </c>
    </row>
    <row r="23" spans="3:6" s="63" customFormat="1">
      <c r="F23" s="64" t="s">
        <v>234</v>
      </c>
    </row>
    <row r="24" spans="3:6" s="63" customFormat="1">
      <c r="E24" s="64" t="s">
        <v>235</v>
      </c>
    </row>
    <row r="25" spans="3:6" s="63" customFormat="1">
      <c r="F25" s="64" t="s">
        <v>236</v>
      </c>
    </row>
    <row r="26" spans="3:6" s="63" customFormat="1">
      <c r="D26" s="65" t="s">
        <v>238</v>
      </c>
      <c r="F26" s="64"/>
    </row>
    <row r="27" spans="3:6" s="63" customFormat="1">
      <c r="E27" s="64" t="s">
        <v>303</v>
      </c>
      <c r="F27" s="64"/>
    </row>
    <row r="28" spans="3:6" s="63" customFormat="1">
      <c r="E28" s="64" t="s">
        <v>239</v>
      </c>
      <c r="F28" s="64"/>
    </row>
    <row r="29" spans="3:6" s="63" customFormat="1">
      <c r="E29" s="64" t="s">
        <v>240</v>
      </c>
      <c r="F29" s="64"/>
    </row>
    <row r="30" spans="3:6" s="63" customFormat="1">
      <c r="F30" s="64" t="s">
        <v>241</v>
      </c>
    </row>
    <row r="31" spans="3:6" s="63" customFormat="1">
      <c r="D31" s="65" t="s">
        <v>231</v>
      </c>
    </row>
    <row r="32" spans="3:6" s="63" customFormat="1">
      <c r="D32" s="64"/>
      <c r="E32" s="64" t="s">
        <v>242</v>
      </c>
    </row>
    <row r="33" spans="3:4" s="63" customFormat="1">
      <c r="D33" s="64"/>
    </row>
    <row r="34" spans="3:4" s="63" customFormat="1">
      <c r="C34" s="63" t="s">
        <v>243</v>
      </c>
    </row>
    <row r="35" spans="3:4">
      <c r="D35" s="62" t="s">
        <v>259</v>
      </c>
    </row>
    <row r="37" spans="3:4">
      <c r="C37" s="63" t="s">
        <v>261</v>
      </c>
      <c r="D37" s="63"/>
    </row>
    <row r="38" spans="3:4">
      <c r="D38" s="62" t="s">
        <v>322</v>
      </c>
    </row>
    <row r="39" spans="3:4">
      <c r="D39" s="62" t="s">
        <v>260</v>
      </c>
    </row>
    <row r="40" spans="3:4">
      <c r="D40" s="62" t="s">
        <v>244</v>
      </c>
    </row>
    <row r="41" spans="3:4">
      <c r="D41" s="62" t="s">
        <v>323</v>
      </c>
    </row>
    <row r="42" spans="3:4">
      <c r="D42" s="62" t="s">
        <v>245</v>
      </c>
    </row>
    <row r="44" spans="3:4" s="63" customFormat="1">
      <c r="C44" s="63" t="s">
        <v>291</v>
      </c>
    </row>
    <row r="45" spans="3:4" s="63" customFormat="1">
      <c r="D45" s="253" t="s">
        <v>288</v>
      </c>
    </row>
    <row r="46" spans="3:4" s="63" customFormat="1">
      <c r="D46" s="64" t="s">
        <v>304</v>
      </c>
    </row>
    <row r="47" spans="3:4" s="63" customFormat="1">
      <c r="D47" s="64" t="s">
        <v>305</v>
      </c>
    </row>
    <row r="48" spans="3:4" s="63" customFormat="1">
      <c r="D48" s="64" t="s">
        <v>306</v>
      </c>
    </row>
    <row r="49" spans="4:5" s="63" customFormat="1">
      <c r="D49" s="64" t="s">
        <v>373</v>
      </c>
    </row>
    <row r="50" spans="4:5" s="63" customFormat="1">
      <c r="D50" s="64" t="s">
        <v>419</v>
      </c>
    </row>
    <row r="51" spans="4:5" s="63" customFormat="1">
      <c r="D51" s="253" t="s">
        <v>289</v>
      </c>
    </row>
    <row r="52" spans="4:5" s="63" customFormat="1">
      <c r="D52" s="64" t="s">
        <v>290</v>
      </c>
    </row>
    <row r="53" spans="4:5" s="63" customFormat="1">
      <c r="D53" s="253" t="s">
        <v>287</v>
      </c>
    </row>
    <row r="54" spans="4:5" s="63" customFormat="1">
      <c r="D54" s="64" t="s">
        <v>283</v>
      </c>
    </row>
    <row r="55" spans="4:5" s="63" customFormat="1">
      <c r="D55" s="64" t="s">
        <v>284</v>
      </c>
    </row>
    <row r="56" spans="4:5">
      <c r="D56" s="62" t="s">
        <v>285</v>
      </c>
    </row>
    <row r="57" spans="4:5">
      <c r="D57" s="65" t="s">
        <v>246</v>
      </c>
    </row>
    <row r="58" spans="4:5">
      <c r="E58" s="62" t="s">
        <v>247</v>
      </c>
    </row>
    <row r="59" spans="4:5">
      <c r="E59" s="62" t="s">
        <v>262</v>
      </c>
    </row>
    <row r="60" spans="4:5">
      <c r="E60" s="62" t="s">
        <v>263</v>
      </c>
    </row>
    <row r="61" spans="4:5">
      <c r="D61" s="65" t="s">
        <v>248</v>
      </c>
    </row>
    <row r="62" spans="4:5">
      <c r="E62" s="66" t="s">
        <v>286</v>
      </c>
    </row>
    <row r="63" spans="4:5">
      <c r="E63" s="66" t="s">
        <v>264</v>
      </c>
    </row>
    <row r="64" spans="4:5">
      <c r="E64" s="66" t="s">
        <v>265</v>
      </c>
    </row>
    <row r="65" spans="3:5">
      <c r="E65" s="66" t="s">
        <v>266</v>
      </c>
    </row>
    <row r="66" spans="3:5">
      <c r="E66" s="66" t="s">
        <v>249</v>
      </c>
    </row>
    <row r="67" spans="3:5">
      <c r="E67" s="62" t="s">
        <v>267</v>
      </c>
    </row>
    <row r="68" spans="3:5">
      <c r="D68" s="63" t="s">
        <v>372</v>
      </c>
    </row>
    <row r="69" spans="3:5">
      <c r="D69" s="62" t="s">
        <v>213</v>
      </c>
    </row>
    <row r="71" spans="3:5" s="63" customFormat="1">
      <c r="D71" s="253" t="s">
        <v>422</v>
      </c>
    </row>
    <row r="72" spans="3:5" s="63" customFormat="1">
      <c r="D72" s="32" t="s">
        <v>421</v>
      </c>
    </row>
    <row r="73" spans="3:5" s="63" customFormat="1">
      <c r="D73" s="363" t="s">
        <v>270</v>
      </c>
    </row>
    <row r="74" spans="3:5" s="63" customFormat="1">
      <c r="D74" s="363" t="s">
        <v>271</v>
      </c>
    </row>
    <row r="75" spans="3:5" s="63" customFormat="1">
      <c r="D75" s="363" t="s">
        <v>272</v>
      </c>
    </row>
    <row r="77" spans="3:5">
      <c r="C77" s="63" t="s">
        <v>292</v>
      </c>
    </row>
    <row r="78" spans="3:5">
      <c r="D78" s="62" t="s">
        <v>268</v>
      </c>
    </row>
    <row r="79" spans="3:5">
      <c r="D79" s="62" t="s">
        <v>269</v>
      </c>
    </row>
    <row r="80" spans="3:5">
      <c r="D80" s="62" t="s">
        <v>250</v>
      </c>
    </row>
    <row r="81" spans="2:4">
      <c r="D81" s="62" t="s">
        <v>251</v>
      </c>
    </row>
    <row r="82" spans="2:4">
      <c r="D82" s="65" t="s">
        <v>253</v>
      </c>
    </row>
    <row r="83" spans="2:4">
      <c r="D83" s="62" t="s">
        <v>252</v>
      </c>
    </row>
    <row r="84" spans="2:4">
      <c r="D84" s="66" t="s">
        <v>307</v>
      </c>
    </row>
    <row r="85" spans="2:4">
      <c r="D85" s="65" t="s">
        <v>254</v>
      </c>
    </row>
    <row r="86" spans="2:4">
      <c r="D86" s="66" t="s">
        <v>423</v>
      </c>
    </row>
    <row r="88" spans="2:4">
      <c r="B88" s="63" t="s">
        <v>420</v>
      </c>
    </row>
  </sheetData>
  <sheetProtection algorithmName="SHA-512" hashValue="ptpHPfFwSRmIT+qCxHzfI0O0quMdnrX60KTfOyOFCg/Nx06rgqV4EY6VUFmtnPJrkweNF3guFkC4BP+ANZsVpw==" saltValue="JU/kVFgkvNFKjH7Uw0aBMQ==" spinCount="100000"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R227"/>
  <sheetViews>
    <sheetView tabSelected="1" zoomScale="85" zoomScaleNormal="85" workbookViewId="0">
      <selection activeCell="B6" sqref="B6"/>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31.36328125" customWidth="1"/>
    <col min="12" max="12" width="23.453125" customWidth="1"/>
    <col min="13" max="13" width="14.81640625" customWidth="1"/>
    <col min="14" max="14" width="17.36328125" customWidth="1"/>
    <col min="15" max="15" width="23.1796875" customWidth="1"/>
    <col min="16" max="16" width="14.81640625" customWidth="1"/>
    <col min="17" max="17" width="17.36328125" customWidth="1"/>
    <col min="18" max="18" width="64.36328125" customWidth="1"/>
  </cols>
  <sheetData>
    <row r="1" spans="1:18" ht="156" customHeight="1">
      <c r="A1" s="120"/>
      <c r="B1" s="120"/>
      <c r="C1" s="120"/>
      <c r="D1" s="120"/>
      <c r="E1" s="120"/>
      <c r="F1" s="120"/>
      <c r="G1" s="120"/>
      <c r="H1" s="120"/>
      <c r="I1" s="120"/>
      <c r="J1" s="120"/>
      <c r="K1" s="120"/>
      <c r="L1" s="120"/>
      <c r="M1" s="120"/>
      <c r="N1" s="120"/>
      <c r="O1" s="120"/>
      <c r="P1" s="120"/>
      <c r="Q1" s="120"/>
      <c r="R1" s="120"/>
    </row>
    <row r="2" spans="1:18" ht="30">
      <c r="A2" s="120"/>
      <c r="B2" s="374" t="s">
        <v>154</v>
      </c>
      <c r="C2" s="396"/>
      <c r="D2" s="396"/>
      <c r="E2" s="396"/>
      <c r="F2" s="396"/>
      <c r="G2" s="396"/>
      <c r="H2" s="396"/>
      <c r="I2" s="136"/>
      <c r="J2" s="120"/>
      <c r="K2" s="120"/>
      <c r="L2" s="120"/>
      <c r="M2" s="120"/>
      <c r="N2" s="120"/>
      <c r="O2" s="120"/>
      <c r="P2" s="120"/>
      <c r="Q2" s="120"/>
      <c r="R2" s="120"/>
    </row>
    <row r="3" spans="1:18" ht="18">
      <c r="A3" s="120"/>
      <c r="B3" s="375" t="s">
        <v>293</v>
      </c>
      <c r="C3" s="396"/>
      <c r="D3" s="396"/>
      <c r="E3" s="396"/>
      <c r="F3" s="396"/>
      <c r="G3" s="396"/>
      <c r="H3" s="396"/>
      <c r="I3" s="246"/>
      <c r="J3" s="120"/>
      <c r="K3" s="120"/>
      <c r="L3" s="120"/>
      <c r="M3" s="120"/>
      <c r="N3" s="120"/>
      <c r="O3" s="120"/>
      <c r="P3" s="120"/>
      <c r="Q3" s="120"/>
      <c r="R3" s="120"/>
    </row>
    <row r="4" spans="1:18" ht="18">
      <c r="A4" s="120"/>
      <c r="B4" s="375" t="s">
        <v>40</v>
      </c>
      <c r="C4" s="396"/>
      <c r="D4" s="396"/>
      <c r="E4" s="396"/>
      <c r="F4" s="396"/>
      <c r="G4" s="396"/>
      <c r="H4" s="396"/>
      <c r="I4" s="137"/>
      <c r="J4" s="120"/>
      <c r="K4" s="120"/>
      <c r="L4" s="120"/>
      <c r="M4" s="120"/>
      <c r="N4" s="120"/>
      <c r="O4" s="120"/>
      <c r="P4" s="120"/>
      <c r="Q4" s="120"/>
      <c r="R4" s="120"/>
    </row>
    <row r="5" spans="1:18" ht="19.5" customHeight="1">
      <c r="A5" s="120"/>
      <c r="B5" s="120"/>
      <c r="C5" s="120"/>
      <c r="D5" s="120"/>
      <c r="E5" s="120"/>
      <c r="F5" s="120"/>
      <c r="G5" s="120"/>
      <c r="H5" s="120"/>
      <c r="I5" s="120"/>
      <c r="J5" s="120"/>
      <c r="K5" s="120"/>
      <c r="L5" s="120"/>
      <c r="M5" s="120"/>
      <c r="N5" s="120"/>
      <c r="O5" s="120"/>
      <c r="P5" s="120"/>
      <c r="Q5" s="120"/>
      <c r="R5" s="120"/>
    </row>
    <row r="6" spans="1:18" ht="19.5" customHeight="1">
      <c r="A6" s="120"/>
      <c r="B6" s="121" t="s">
        <v>357</v>
      </c>
      <c r="C6" s="122"/>
      <c r="D6" s="122"/>
      <c r="E6" s="122"/>
      <c r="F6" s="122"/>
      <c r="G6" s="122"/>
      <c r="H6" s="122"/>
      <c r="I6" s="122"/>
      <c r="J6" s="120"/>
      <c r="K6" s="120"/>
      <c r="L6" s="120"/>
      <c r="M6" s="120"/>
      <c r="N6" s="120"/>
      <c r="O6" s="120"/>
      <c r="P6" s="120"/>
      <c r="Q6" s="120"/>
      <c r="R6" s="120"/>
    </row>
    <row r="7" spans="1:18" ht="18.649999999999999" customHeight="1">
      <c r="A7" s="120"/>
      <c r="B7" s="121" t="s">
        <v>417</v>
      </c>
      <c r="C7" s="122"/>
      <c r="D7" s="122"/>
      <c r="E7" s="122"/>
      <c r="F7" s="122"/>
      <c r="G7" s="122"/>
      <c r="H7" s="122"/>
      <c r="I7" s="122"/>
      <c r="J7" s="120"/>
      <c r="K7" s="120"/>
      <c r="L7" s="120"/>
      <c r="M7" s="120"/>
      <c r="N7" s="120"/>
      <c r="O7" s="120"/>
      <c r="P7" s="120"/>
      <c r="Q7" s="120"/>
      <c r="R7" s="120"/>
    </row>
    <row r="8" spans="1:18" ht="18.649999999999999" customHeight="1">
      <c r="A8" s="120"/>
      <c r="B8" s="254" t="s">
        <v>416</v>
      </c>
      <c r="C8" s="122"/>
      <c r="D8" s="122"/>
      <c r="E8" s="122"/>
      <c r="F8" s="122"/>
      <c r="G8" s="122"/>
      <c r="H8" s="122"/>
      <c r="I8" s="122"/>
      <c r="J8" s="120"/>
      <c r="K8" s="120"/>
      <c r="L8" s="120"/>
      <c r="M8" s="120"/>
      <c r="N8" s="120"/>
      <c r="O8" s="120"/>
      <c r="P8" s="120"/>
      <c r="Q8" s="120"/>
      <c r="R8" s="120"/>
    </row>
    <row r="9" spans="1:18" ht="18" customHeight="1">
      <c r="A9" s="120"/>
      <c r="B9" s="120"/>
      <c r="C9" s="120"/>
      <c r="D9" s="120"/>
      <c r="E9" s="120"/>
      <c r="F9" s="120"/>
      <c r="G9" s="120"/>
      <c r="H9" s="120"/>
      <c r="I9" s="120"/>
      <c r="J9" s="120"/>
      <c r="K9" s="120"/>
      <c r="L9" s="120"/>
      <c r="M9" s="120"/>
      <c r="N9" s="120"/>
      <c r="O9" s="120"/>
      <c r="P9" s="120"/>
      <c r="Q9" s="120"/>
      <c r="R9" s="120"/>
    </row>
    <row r="10" spans="1:18" ht="25">
      <c r="A10" s="120"/>
      <c r="B10" s="123" t="s">
        <v>41</v>
      </c>
      <c r="C10" s="122"/>
      <c r="D10" s="122"/>
      <c r="E10" s="122"/>
      <c r="F10" s="122"/>
      <c r="G10" s="122"/>
      <c r="H10" s="122"/>
      <c r="I10" s="122"/>
      <c r="J10" s="120"/>
      <c r="K10" s="120"/>
      <c r="L10" s="120"/>
      <c r="M10" s="120"/>
      <c r="N10" s="120"/>
      <c r="O10" s="120"/>
      <c r="P10" s="120"/>
      <c r="Q10" s="120"/>
      <c r="R10" s="120"/>
    </row>
    <row r="11" spans="1:18" ht="18.5">
      <c r="A11" s="120"/>
      <c r="B11" s="124" t="s">
        <v>152</v>
      </c>
      <c r="C11" s="122"/>
      <c r="D11" s="122"/>
      <c r="E11" s="122"/>
      <c r="F11" s="122"/>
      <c r="G11" s="122"/>
      <c r="H11" s="122"/>
      <c r="I11" s="122"/>
      <c r="J11" s="120"/>
      <c r="K11" s="120"/>
      <c r="L11" s="120"/>
      <c r="M11" s="120"/>
      <c r="N11" s="120"/>
      <c r="O11" s="120"/>
      <c r="P11" s="120"/>
      <c r="Q11" s="120"/>
      <c r="R11" s="120"/>
    </row>
    <row r="12" spans="1:18">
      <c r="A12" s="120"/>
      <c r="B12" s="120"/>
      <c r="C12" s="120"/>
      <c r="D12" s="120"/>
      <c r="E12" s="120"/>
      <c r="F12" s="139"/>
      <c r="G12" s="139"/>
      <c r="H12" s="139"/>
      <c r="I12" s="139"/>
      <c r="J12" s="139"/>
      <c r="K12" s="139"/>
      <c r="L12" s="139"/>
      <c r="M12" s="139"/>
      <c r="N12" s="139"/>
      <c r="O12" s="120"/>
      <c r="P12" s="120"/>
      <c r="Q12" s="120"/>
      <c r="R12" s="120"/>
    </row>
    <row r="13" spans="1:18" ht="26.5" customHeight="1">
      <c r="A13" s="120"/>
      <c r="B13" s="404" t="s">
        <v>140</v>
      </c>
      <c r="C13" s="404"/>
      <c r="D13" s="404"/>
      <c r="E13" s="404"/>
      <c r="F13" s="139"/>
      <c r="G13" s="139"/>
      <c r="H13" s="139"/>
      <c r="I13" s="139"/>
      <c r="J13" s="139"/>
      <c r="K13" s="139"/>
      <c r="L13" s="139"/>
      <c r="M13" s="139"/>
      <c r="N13" s="139"/>
      <c r="O13" s="120"/>
      <c r="P13" s="120"/>
      <c r="Q13" s="120"/>
      <c r="R13" s="120"/>
    </row>
    <row r="14" spans="1:18" ht="22.5" customHeight="1">
      <c r="A14" s="120"/>
      <c r="B14" s="138" t="s">
        <v>9</v>
      </c>
      <c r="C14" s="402"/>
      <c r="D14" s="403"/>
      <c r="E14" s="403"/>
      <c r="F14" s="139"/>
      <c r="G14" s="139"/>
      <c r="H14" s="139"/>
      <c r="I14" s="139"/>
      <c r="J14" s="139"/>
      <c r="K14" s="139"/>
      <c r="L14" s="139"/>
      <c r="M14" s="139"/>
      <c r="N14" s="139"/>
      <c r="O14" s="120"/>
      <c r="P14" s="120"/>
      <c r="Q14" s="120"/>
      <c r="R14" s="120"/>
    </row>
    <row r="15" spans="1:18">
      <c r="A15" s="120"/>
      <c r="B15" s="129"/>
      <c r="C15" s="130"/>
      <c r="D15" s="130"/>
      <c r="E15" s="131"/>
      <c r="F15" s="139"/>
      <c r="G15" s="139"/>
      <c r="H15" s="139"/>
      <c r="I15" s="139"/>
      <c r="J15" s="139"/>
      <c r="K15" s="139"/>
      <c r="L15" s="139"/>
      <c r="M15" s="139"/>
      <c r="N15" s="139"/>
      <c r="O15" s="120"/>
      <c r="P15" s="120"/>
      <c r="Q15" s="120"/>
      <c r="R15" s="120"/>
    </row>
    <row r="16" spans="1:18" ht="21.65" customHeight="1">
      <c r="A16" s="120"/>
      <c r="B16" s="404" t="s">
        <v>10</v>
      </c>
      <c r="C16" s="404"/>
      <c r="D16" s="404"/>
      <c r="E16" s="404"/>
      <c r="F16" s="139"/>
      <c r="G16" s="139"/>
      <c r="H16" s="139"/>
      <c r="I16" s="139"/>
      <c r="J16" s="139"/>
      <c r="K16" s="139"/>
      <c r="L16" s="139"/>
      <c r="M16" s="139"/>
      <c r="N16" s="139"/>
      <c r="O16" s="120"/>
      <c r="P16" s="120"/>
      <c r="Q16" s="120"/>
      <c r="R16" s="120"/>
    </row>
    <row r="17" spans="1:18" ht="20.149999999999999" customHeight="1">
      <c r="A17" s="120"/>
      <c r="B17" s="138" t="s">
        <v>11</v>
      </c>
      <c r="C17" s="402"/>
      <c r="D17" s="403"/>
      <c r="E17" s="403"/>
      <c r="F17" s="139"/>
      <c r="G17" s="139"/>
      <c r="H17" s="139"/>
      <c r="I17" s="139"/>
      <c r="J17" s="139"/>
      <c r="K17" s="139"/>
      <c r="L17" s="139"/>
      <c r="M17" s="139"/>
      <c r="N17" s="139"/>
      <c r="O17" s="120"/>
      <c r="P17" s="120"/>
      <c r="Q17" s="120"/>
      <c r="R17" s="120"/>
    </row>
    <row r="18" spans="1:18">
      <c r="A18" s="120"/>
      <c r="B18" s="132"/>
      <c r="C18" s="133"/>
      <c r="D18" s="133"/>
      <c r="E18" s="133"/>
      <c r="F18" s="139"/>
      <c r="G18" s="139"/>
      <c r="H18" s="139"/>
      <c r="I18" s="139"/>
      <c r="J18" s="139"/>
      <c r="K18" s="139"/>
      <c r="L18" s="139"/>
      <c r="M18" s="139"/>
      <c r="N18" s="139"/>
      <c r="O18" s="120"/>
      <c r="P18" s="120"/>
      <c r="Q18" s="120"/>
      <c r="R18" s="120"/>
    </row>
    <row r="19" spans="1:18" ht="20.149999999999999" customHeight="1">
      <c r="A19" s="120"/>
      <c r="B19" s="404" t="s">
        <v>12</v>
      </c>
      <c r="C19" s="404"/>
      <c r="D19" s="404"/>
      <c r="E19" s="404"/>
      <c r="F19" s="139"/>
      <c r="G19" s="139"/>
      <c r="H19" s="139"/>
      <c r="I19" s="139"/>
      <c r="J19" s="139"/>
      <c r="K19" s="139"/>
      <c r="L19" s="139"/>
      <c r="M19" s="139"/>
      <c r="N19" s="139"/>
      <c r="O19" s="120"/>
      <c r="P19" s="120"/>
      <c r="Q19" s="120"/>
      <c r="R19" s="120"/>
    </row>
    <row r="20" spans="1:18" ht="21" customHeight="1">
      <c r="A20" s="120"/>
      <c r="B20" s="138" t="s">
        <v>9</v>
      </c>
      <c r="C20" s="402"/>
      <c r="D20" s="403"/>
      <c r="E20" s="403"/>
      <c r="F20" s="139"/>
      <c r="G20" s="139"/>
      <c r="H20" s="139"/>
      <c r="I20" s="139"/>
      <c r="J20" s="139"/>
      <c r="K20" s="139"/>
      <c r="L20" s="139"/>
      <c r="M20" s="139"/>
      <c r="N20" s="139"/>
      <c r="O20" s="120"/>
      <c r="P20" s="120"/>
      <c r="Q20" s="120"/>
      <c r="R20" s="120"/>
    </row>
    <row r="21" spans="1:18" s="19" customFormat="1" ht="21" customHeight="1">
      <c r="A21" s="140"/>
      <c r="B21" s="141"/>
      <c r="C21" s="142"/>
      <c r="D21" s="143"/>
      <c r="E21" s="144"/>
      <c r="F21" s="145"/>
      <c r="G21" s="145"/>
      <c r="H21" s="145"/>
      <c r="I21" s="145"/>
      <c r="J21" s="145"/>
      <c r="K21" s="145"/>
      <c r="L21" s="145"/>
      <c r="M21" s="145"/>
      <c r="N21" s="145"/>
      <c r="O21" s="146"/>
      <c r="P21" s="146"/>
      <c r="Q21" s="146"/>
      <c r="R21" s="146"/>
    </row>
    <row r="22" spans="1:18" ht="25.5" customHeight="1">
      <c r="A22" s="120"/>
      <c r="B22" s="147" t="s">
        <v>106</v>
      </c>
      <c r="C22" s="402"/>
      <c r="D22" s="403"/>
      <c r="E22" s="403"/>
      <c r="F22" s="139"/>
      <c r="G22" s="145"/>
      <c r="H22" s="263" t="s">
        <v>92</v>
      </c>
      <c r="I22" s="256"/>
      <c r="J22" s="145"/>
      <c r="K22" s="145"/>
      <c r="L22" s="145"/>
      <c r="M22" s="145"/>
      <c r="N22" s="145"/>
      <c r="O22" s="146"/>
      <c r="P22" s="146"/>
      <c r="Q22" s="146"/>
      <c r="R22" s="120"/>
    </row>
    <row r="23" spans="1:18" s="32" customFormat="1" ht="24" customHeight="1">
      <c r="A23" s="120"/>
      <c r="B23" s="148"/>
      <c r="C23" s="149"/>
      <c r="D23" s="149"/>
      <c r="E23" s="149"/>
      <c r="F23" s="150"/>
      <c r="G23" s="163"/>
      <c r="H23" s="261" t="s">
        <v>93</v>
      </c>
      <c r="I23" s="257"/>
      <c r="J23" s="145"/>
      <c r="K23" s="145"/>
      <c r="L23" s="145"/>
      <c r="M23" s="145"/>
      <c r="N23" s="145"/>
      <c r="O23" s="146"/>
      <c r="P23" s="146"/>
      <c r="Q23" s="146"/>
      <c r="R23" s="120"/>
    </row>
    <row r="24" spans="1:18" s="32" customFormat="1" ht="24" customHeight="1">
      <c r="A24" s="120"/>
      <c r="B24" s="147" t="s">
        <v>225</v>
      </c>
      <c r="C24" s="402" t="s">
        <v>280</v>
      </c>
      <c r="D24" s="403"/>
      <c r="E24" s="403"/>
      <c r="F24" s="150" t="s">
        <v>280</v>
      </c>
      <c r="G24" s="163"/>
      <c r="H24" s="261" t="s">
        <v>94</v>
      </c>
      <c r="I24" s="257"/>
      <c r="J24" s="145"/>
      <c r="K24" s="145"/>
      <c r="L24" s="145"/>
      <c r="M24" s="145"/>
      <c r="N24" s="145"/>
      <c r="O24" s="146"/>
      <c r="P24" s="146"/>
      <c r="Q24" s="146"/>
      <c r="R24" s="120"/>
    </row>
    <row r="25" spans="1:18">
      <c r="A25" s="120"/>
      <c r="B25" s="120"/>
      <c r="C25" s="120"/>
      <c r="D25" s="120"/>
      <c r="E25" s="120"/>
      <c r="F25" s="150" t="s">
        <v>278</v>
      </c>
      <c r="G25" s="150"/>
      <c r="H25" s="262" t="s">
        <v>146</v>
      </c>
      <c r="I25" s="257"/>
      <c r="J25" s="139"/>
      <c r="K25" s="139"/>
      <c r="L25" s="139"/>
      <c r="M25" s="139"/>
      <c r="N25" s="139"/>
      <c r="O25" s="120"/>
      <c r="P25" s="120"/>
      <c r="Q25" s="120"/>
      <c r="R25" s="120"/>
    </row>
    <row r="26" spans="1:18">
      <c r="A26" s="120"/>
      <c r="B26" s="120"/>
      <c r="C26" s="120"/>
      <c r="D26" s="120"/>
      <c r="E26" s="120"/>
      <c r="F26" s="150" t="s">
        <v>226</v>
      </c>
      <c r="G26" s="150"/>
      <c r="H26" s="264" t="s">
        <v>311</v>
      </c>
      <c r="I26" s="32"/>
      <c r="J26" s="139"/>
      <c r="K26" s="139"/>
      <c r="L26" s="139"/>
      <c r="M26" s="139"/>
      <c r="N26" s="139"/>
      <c r="O26" s="120"/>
      <c r="P26" s="120"/>
      <c r="Q26" s="120"/>
      <c r="R26" s="120"/>
    </row>
    <row r="27" spans="1:18">
      <c r="A27" s="120"/>
      <c r="B27" s="120"/>
      <c r="C27" s="120"/>
      <c r="D27" s="120"/>
      <c r="E27" s="120"/>
      <c r="F27" s="150" t="s">
        <v>158</v>
      </c>
      <c r="G27" s="150"/>
      <c r="H27" s="264"/>
      <c r="I27" s="32"/>
      <c r="J27" s="139"/>
      <c r="K27" s="139"/>
      <c r="L27" s="139"/>
      <c r="M27" s="139"/>
      <c r="N27" s="139"/>
      <c r="O27" s="120"/>
      <c r="P27" s="120"/>
      <c r="Q27" s="120"/>
      <c r="R27" s="120"/>
    </row>
    <row r="28" spans="1:18" ht="15.5">
      <c r="A28" s="120"/>
      <c r="B28" s="151" t="s">
        <v>47</v>
      </c>
      <c r="C28" s="120"/>
      <c r="D28" s="120"/>
      <c r="E28" s="120"/>
      <c r="F28" s="150" t="s">
        <v>157</v>
      </c>
      <c r="G28" s="150"/>
      <c r="H28" s="139"/>
      <c r="I28" s="139"/>
      <c r="J28" s="120"/>
      <c r="K28" s="120"/>
      <c r="L28" s="120"/>
      <c r="M28" s="120"/>
      <c r="N28" s="120"/>
      <c r="O28" s="120"/>
      <c r="P28" s="120"/>
      <c r="Q28" s="120"/>
      <c r="R28" s="120"/>
    </row>
    <row r="29" spans="1:18">
      <c r="A29" s="120"/>
      <c r="B29" s="120"/>
      <c r="C29" s="120"/>
      <c r="D29" s="120"/>
      <c r="E29" s="120"/>
      <c r="F29" s="139"/>
      <c r="G29" s="139"/>
      <c r="H29" s="139"/>
      <c r="I29" s="120"/>
      <c r="J29" s="120"/>
      <c r="K29" s="120"/>
      <c r="L29" s="120"/>
      <c r="M29" s="120"/>
      <c r="N29" s="120"/>
      <c r="O29" s="120"/>
      <c r="P29" s="120"/>
      <c r="Q29" s="120"/>
      <c r="R29" s="120"/>
    </row>
    <row r="30" spans="1:18" ht="70.5" customHeight="1">
      <c r="A30" s="120"/>
      <c r="B30" s="117" t="s">
        <v>224</v>
      </c>
      <c r="C30" s="117" t="s">
        <v>42</v>
      </c>
      <c r="D30" s="386" t="s">
        <v>413</v>
      </c>
      <c r="E30" s="387"/>
      <c r="F30" s="387"/>
      <c r="G30" s="386" t="s">
        <v>172</v>
      </c>
      <c r="H30" s="387"/>
      <c r="I30" s="117" t="s">
        <v>337</v>
      </c>
      <c r="J30" s="152" t="s">
        <v>228</v>
      </c>
      <c r="K30" s="152" t="s">
        <v>328</v>
      </c>
      <c r="L30" s="397" t="s">
        <v>343</v>
      </c>
      <c r="M30" s="398"/>
      <c r="N30" s="399"/>
      <c r="O30" s="397" t="s">
        <v>344</v>
      </c>
      <c r="P30" s="398"/>
      <c r="Q30" s="399"/>
      <c r="R30" s="293" t="s">
        <v>341</v>
      </c>
    </row>
    <row r="31" spans="1:18" ht="43.5" customHeight="1">
      <c r="A31" s="120"/>
      <c r="B31" s="153" t="s">
        <v>43</v>
      </c>
      <c r="C31" s="153" t="s">
        <v>414</v>
      </c>
      <c r="D31" s="153" t="s">
        <v>44</v>
      </c>
      <c r="E31" s="153" t="s">
        <v>45</v>
      </c>
      <c r="F31" s="153" t="s">
        <v>46</v>
      </c>
      <c r="G31" s="153" t="s">
        <v>90</v>
      </c>
      <c r="H31" s="288" t="s">
        <v>91</v>
      </c>
      <c r="I31" s="287" t="s">
        <v>331</v>
      </c>
      <c r="J31" s="400" t="s">
        <v>227</v>
      </c>
      <c r="K31" s="401"/>
      <c r="L31" s="153" t="s">
        <v>44</v>
      </c>
      <c r="M31" s="153" t="s">
        <v>45</v>
      </c>
      <c r="N31" s="153" t="s">
        <v>46</v>
      </c>
      <c r="O31" s="153" t="s">
        <v>44</v>
      </c>
      <c r="P31" s="153" t="s">
        <v>45</v>
      </c>
      <c r="Q31" s="153" t="s">
        <v>46</v>
      </c>
      <c r="R31" s="153" t="s">
        <v>342</v>
      </c>
    </row>
    <row r="32" spans="1:18" ht="22" customHeight="1">
      <c r="A32" s="20"/>
      <c r="B32" s="310"/>
      <c r="C32" s="313"/>
      <c r="D32" s="312"/>
      <c r="E32" s="314"/>
      <c r="F32" s="312"/>
      <c r="G32" s="315"/>
      <c r="H32" s="316"/>
      <c r="I32" s="317"/>
      <c r="J32" s="317"/>
      <c r="K32" s="317"/>
      <c r="L32" s="318"/>
      <c r="M32" s="319"/>
      <c r="N32" s="320"/>
      <c r="O32" s="318"/>
      <c r="P32" s="319"/>
      <c r="Q32" s="318"/>
      <c r="R32" s="318"/>
    </row>
    <row r="33" spans="1:18" ht="22" customHeight="1">
      <c r="A33" s="20"/>
      <c r="B33" s="310"/>
      <c r="C33" s="313"/>
      <c r="D33" s="312"/>
      <c r="E33" s="314"/>
      <c r="F33" s="312"/>
      <c r="G33" s="315"/>
      <c r="H33" s="316"/>
      <c r="I33" s="317"/>
      <c r="J33" s="317"/>
      <c r="K33" s="317"/>
      <c r="L33" s="318"/>
      <c r="M33" s="319"/>
      <c r="N33" s="320"/>
      <c r="O33" s="318"/>
      <c r="P33" s="319"/>
      <c r="Q33" s="318"/>
      <c r="R33" s="318"/>
    </row>
    <row r="34" spans="1:18" ht="22" customHeight="1">
      <c r="A34" s="32"/>
      <c r="B34" s="310"/>
      <c r="C34" s="313"/>
      <c r="D34" s="312"/>
      <c r="E34" s="314"/>
      <c r="F34" s="312"/>
      <c r="G34" s="315"/>
      <c r="H34" s="316"/>
      <c r="I34" s="317"/>
      <c r="J34" s="317"/>
      <c r="K34" s="317"/>
      <c r="L34" s="318"/>
      <c r="M34" s="319"/>
      <c r="N34" s="320"/>
      <c r="O34" s="318"/>
      <c r="P34" s="319"/>
      <c r="Q34" s="318"/>
      <c r="R34" s="318"/>
    </row>
    <row r="35" spans="1:18" ht="22" customHeight="1">
      <c r="A35" s="20"/>
      <c r="B35" s="310"/>
      <c r="C35" s="313"/>
      <c r="D35" s="312"/>
      <c r="E35" s="314"/>
      <c r="F35" s="312"/>
      <c r="G35" s="315"/>
      <c r="H35" s="316"/>
      <c r="I35" s="317"/>
      <c r="J35" s="317"/>
      <c r="K35" s="317"/>
      <c r="L35" s="318"/>
      <c r="M35" s="319"/>
      <c r="N35" s="320"/>
      <c r="O35" s="318"/>
      <c r="P35" s="319"/>
      <c r="Q35" s="318"/>
      <c r="R35" s="318"/>
    </row>
    <row r="36" spans="1:18" ht="22" customHeight="1">
      <c r="A36" s="20"/>
      <c r="B36" s="310"/>
      <c r="C36" s="313"/>
      <c r="D36" s="312"/>
      <c r="E36" s="314"/>
      <c r="F36" s="312"/>
      <c r="G36" s="315"/>
      <c r="H36" s="316"/>
      <c r="I36" s="317"/>
      <c r="J36" s="317"/>
      <c r="K36" s="317"/>
      <c r="L36" s="318"/>
      <c r="M36" s="319"/>
      <c r="N36" s="320"/>
      <c r="O36" s="318"/>
      <c r="P36" s="319"/>
      <c r="Q36" s="318"/>
      <c r="R36" s="318"/>
    </row>
    <row r="37" spans="1:18" ht="22" customHeight="1">
      <c r="A37" s="20"/>
      <c r="B37" s="310"/>
      <c r="C37" s="313"/>
      <c r="D37" s="312"/>
      <c r="E37" s="314"/>
      <c r="F37" s="312"/>
      <c r="G37" s="315"/>
      <c r="H37" s="316"/>
      <c r="I37" s="317"/>
      <c r="J37" s="317"/>
      <c r="K37" s="317"/>
      <c r="L37" s="318"/>
      <c r="M37" s="319"/>
      <c r="N37" s="320"/>
      <c r="O37" s="318"/>
      <c r="P37" s="319"/>
      <c r="Q37" s="318"/>
      <c r="R37" s="318"/>
    </row>
    <row r="38" spans="1:18" ht="22" customHeight="1">
      <c r="A38" s="20"/>
      <c r="B38" s="310"/>
      <c r="C38" s="313"/>
      <c r="D38" s="312"/>
      <c r="E38" s="314"/>
      <c r="F38" s="312"/>
      <c r="G38" s="315"/>
      <c r="H38" s="316"/>
      <c r="I38" s="317"/>
      <c r="J38" s="317"/>
      <c r="K38" s="317"/>
      <c r="L38" s="318"/>
      <c r="M38" s="319"/>
      <c r="N38" s="320"/>
      <c r="O38" s="318"/>
      <c r="P38" s="319"/>
      <c r="Q38" s="318"/>
      <c r="R38" s="318"/>
    </row>
    <row r="39" spans="1:18" ht="22" customHeight="1">
      <c r="A39" s="32"/>
      <c r="B39" s="310"/>
      <c r="C39" s="313"/>
      <c r="D39" s="312"/>
      <c r="E39" s="314"/>
      <c r="F39" s="312"/>
      <c r="G39" s="315"/>
      <c r="H39" s="316"/>
      <c r="I39" s="317"/>
      <c r="J39" s="317"/>
      <c r="K39" s="317"/>
      <c r="L39" s="318"/>
      <c r="M39" s="319"/>
      <c r="N39" s="320"/>
      <c r="O39" s="318"/>
      <c r="P39" s="319"/>
      <c r="Q39" s="318"/>
      <c r="R39" s="318"/>
    </row>
    <row r="40" spans="1:18" ht="22" customHeight="1">
      <c r="A40" s="32"/>
      <c r="B40" s="310"/>
      <c r="C40" s="313"/>
      <c r="D40" s="312"/>
      <c r="E40" s="314"/>
      <c r="F40" s="312"/>
      <c r="G40" s="315"/>
      <c r="H40" s="316"/>
      <c r="I40" s="317"/>
      <c r="J40" s="317"/>
      <c r="K40" s="317"/>
      <c r="L40" s="318"/>
      <c r="M40" s="319"/>
      <c r="N40" s="320"/>
      <c r="O40" s="318"/>
      <c r="P40" s="319"/>
      <c r="Q40" s="318"/>
      <c r="R40" s="318"/>
    </row>
    <row r="41" spans="1:18" ht="22" customHeight="1">
      <c r="A41" s="32"/>
      <c r="B41" s="310"/>
      <c r="C41" s="313"/>
      <c r="D41" s="312"/>
      <c r="E41" s="314"/>
      <c r="F41" s="312"/>
      <c r="G41" s="315"/>
      <c r="H41" s="316"/>
      <c r="I41" s="317"/>
      <c r="J41" s="317"/>
      <c r="K41" s="317"/>
      <c r="L41" s="318"/>
      <c r="M41" s="319"/>
      <c r="N41" s="320"/>
      <c r="O41" s="318"/>
      <c r="P41" s="319"/>
      <c r="Q41" s="318"/>
      <c r="R41" s="318"/>
    </row>
    <row r="42" spans="1:18" ht="22" customHeight="1">
      <c r="A42" s="32"/>
      <c r="B42" s="310"/>
      <c r="C42" s="313"/>
      <c r="D42" s="312"/>
      <c r="E42" s="314"/>
      <c r="F42" s="312"/>
      <c r="G42" s="315"/>
      <c r="H42" s="316"/>
      <c r="I42" s="317"/>
      <c r="J42" s="317"/>
      <c r="K42" s="317"/>
      <c r="L42" s="318"/>
      <c r="M42" s="319"/>
      <c r="N42" s="320"/>
      <c r="O42" s="318"/>
      <c r="P42" s="319"/>
      <c r="Q42" s="318"/>
      <c r="R42" s="318"/>
    </row>
    <row r="43" spans="1:18" ht="22" customHeight="1">
      <c r="A43" s="32"/>
      <c r="B43" s="310"/>
      <c r="C43" s="313"/>
      <c r="D43" s="312"/>
      <c r="E43" s="314"/>
      <c r="F43" s="312"/>
      <c r="G43" s="315"/>
      <c r="H43" s="316"/>
      <c r="I43" s="317"/>
      <c r="J43" s="317"/>
      <c r="K43" s="317"/>
      <c r="L43" s="318"/>
      <c r="M43" s="319"/>
      <c r="N43" s="320"/>
      <c r="O43" s="318"/>
      <c r="P43" s="319"/>
      <c r="Q43" s="318"/>
      <c r="R43" s="318"/>
    </row>
    <row r="44" spans="1:18" ht="22" customHeight="1">
      <c r="A44" s="32"/>
      <c r="B44" s="310"/>
      <c r="C44" s="313"/>
      <c r="D44" s="312"/>
      <c r="E44" s="314"/>
      <c r="F44" s="312"/>
      <c r="G44" s="315"/>
      <c r="H44" s="316"/>
      <c r="I44" s="317"/>
      <c r="J44" s="317"/>
      <c r="K44" s="317"/>
      <c r="L44" s="318"/>
      <c r="M44" s="319"/>
      <c r="N44" s="320"/>
      <c r="O44" s="318"/>
      <c r="P44" s="319"/>
      <c r="Q44" s="318"/>
      <c r="R44" s="318"/>
    </row>
    <row r="45" spans="1:18" ht="22" customHeight="1">
      <c r="A45" s="32"/>
      <c r="B45" s="310"/>
      <c r="C45" s="313"/>
      <c r="D45" s="312"/>
      <c r="E45" s="314"/>
      <c r="F45" s="312"/>
      <c r="G45" s="315"/>
      <c r="H45" s="316"/>
      <c r="I45" s="317"/>
      <c r="J45" s="317"/>
      <c r="K45" s="317"/>
      <c r="L45" s="318"/>
      <c r="M45" s="319"/>
      <c r="N45" s="320"/>
      <c r="O45" s="318"/>
      <c r="P45" s="319"/>
      <c r="Q45" s="318"/>
      <c r="R45" s="318"/>
    </row>
    <row r="46" spans="1:18" ht="22" customHeight="1">
      <c r="A46" s="32"/>
      <c r="B46" s="310"/>
      <c r="C46" s="313"/>
      <c r="D46" s="312"/>
      <c r="E46" s="314"/>
      <c r="F46" s="312"/>
      <c r="G46" s="315"/>
      <c r="H46" s="316"/>
      <c r="I46" s="317"/>
      <c r="J46" s="317"/>
      <c r="K46" s="317"/>
      <c r="L46" s="318"/>
      <c r="M46" s="319"/>
      <c r="N46" s="320"/>
      <c r="O46" s="318"/>
      <c r="P46" s="319"/>
      <c r="Q46" s="318"/>
      <c r="R46" s="318"/>
    </row>
    <row r="47" spans="1:18" ht="22" customHeight="1">
      <c r="A47" s="32"/>
      <c r="B47" s="310"/>
      <c r="C47" s="313"/>
      <c r="D47" s="312"/>
      <c r="E47" s="314"/>
      <c r="F47" s="312"/>
      <c r="G47" s="315"/>
      <c r="H47" s="316"/>
      <c r="I47" s="317"/>
      <c r="J47" s="317"/>
      <c r="K47" s="317"/>
      <c r="L47" s="318"/>
      <c r="M47" s="319"/>
      <c r="N47" s="320"/>
      <c r="O47" s="318"/>
      <c r="P47" s="319"/>
      <c r="Q47" s="318"/>
      <c r="R47" s="318"/>
    </row>
    <row r="48" spans="1:18" ht="22" customHeight="1">
      <c r="A48" s="32"/>
      <c r="B48" s="310"/>
      <c r="C48" s="313"/>
      <c r="D48" s="312"/>
      <c r="E48" s="314"/>
      <c r="F48" s="312"/>
      <c r="G48" s="315"/>
      <c r="H48" s="316"/>
      <c r="I48" s="317"/>
      <c r="J48" s="317"/>
      <c r="K48" s="317"/>
      <c r="L48" s="318"/>
      <c r="M48" s="319"/>
      <c r="N48" s="320"/>
      <c r="O48" s="318"/>
      <c r="P48" s="319"/>
      <c r="Q48" s="318"/>
      <c r="R48" s="318"/>
    </row>
    <row r="49" spans="1:18" ht="22" customHeight="1">
      <c r="A49" s="20"/>
      <c r="B49" s="310"/>
      <c r="C49" s="313"/>
      <c r="D49" s="312"/>
      <c r="E49" s="314"/>
      <c r="F49" s="312"/>
      <c r="G49" s="315"/>
      <c r="H49" s="316"/>
      <c r="I49" s="317"/>
      <c r="J49" s="317"/>
      <c r="K49" s="317"/>
      <c r="L49" s="318"/>
      <c r="M49" s="319"/>
      <c r="N49" s="320"/>
      <c r="O49" s="318"/>
      <c r="P49" s="319"/>
      <c r="Q49" s="318"/>
      <c r="R49" s="318"/>
    </row>
    <row r="50" spans="1:18" ht="22" customHeight="1">
      <c r="A50" s="20"/>
      <c r="B50" s="310"/>
      <c r="C50" s="313"/>
      <c r="D50" s="312"/>
      <c r="E50" s="314"/>
      <c r="F50" s="312"/>
      <c r="G50" s="315"/>
      <c r="H50" s="316"/>
      <c r="I50" s="317"/>
      <c r="J50" s="317"/>
      <c r="K50" s="317"/>
      <c r="L50" s="318"/>
      <c r="M50" s="319"/>
      <c r="N50" s="320"/>
      <c r="O50" s="318"/>
      <c r="P50" s="319"/>
      <c r="Q50" s="318"/>
      <c r="R50" s="318"/>
    </row>
    <row r="51" spans="1:18" ht="22" customHeight="1">
      <c r="A51" s="20"/>
      <c r="B51" s="310"/>
      <c r="C51" s="313"/>
      <c r="D51" s="312"/>
      <c r="E51" s="314"/>
      <c r="F51" s="312"/>
      <c r="G51" s="315"/>
      <c r="H51" s="316"/>
      <c r="I51" s="317"/>
      <c r="J51" s="317"/>
      <c r="K51" s="317"/>
      <c r="L51" s="318"/>
      <c r="M51" s="319"/>
      <c r="N51" s="320"/>
      <c r="O51" s="318"/>
      <c r="P51" s="319"/>
      <c r="Q51" s="318"/>
      <c r="R51" s="318"/>
    </row>
    <row r="52" spans="1:18" ht="22" customHeight="1">
      <c r="A52" s="20"/>
      <c r="B52" s="310"/>
      <c r="C52" s="313"/>
      <c r="D52" s="312"/>
      <c r="E52" s="314"/>
      <c r="F52" s="312"/>
      <c r="G52" s="315"/>
      <c r="H52" s="316"/>
      <c r="I52" s="317"/>
      <c r="J52" s="317"/>
      <c r="K52" s="317"/>
      <c r="L52" s="318"/>
      <c r="M52" s="319"/>
      <c r="N52" s="320"/>
      <c r="O52" s="318"/>
      <c r="P52" s="319"/>
      <c r="Q52" s="318"/>
      <c r="R52" s="318"/>
    </row>
    <row r="53" spans="1:18" ht="22" customHeight="1">
      <c r="A53" s="20"/>
      <c r="B53" s="310"/>
      <c r="C53" s="313"/>
      <c r="D53" s="312"/>
      <c r="E53" s="314"/>
      <c r="F53" s="312"/>
      <c r="G53" s="315"/>
      <c r="H53" s="316"/>
      <c r="I53" s="317"/>
      <c r="J53" s="317"/>
      <c r="K53" s="317"/>
      <c r="L53" s="318"/>
      <c r="M53" s="319"/>
      <c r="N53" s="320"/>
      <c r="O53" s="318"/>
      <c r="P53" s="319"/>
      <c r="Q53" s="318"/>
      <c r="R53" s="318"/>
    </row>
    <row r="54" spans="1:18" ht="22" customHeight="1">
      <c r="A54" s="20"/>
      <c r="B54" s="310"/>
      <c r="C54" s="313"/>
      <c r="D54" s="312"/>
      <c r="E54" s="314"/>
      <c r="F54" s="312"/>
      <c r="G54" s="315"/>
      <c r="H54" s="316"/>
      <c r="I54" s="317"/>
      <c r="J54" s="317"/>
      <c r="K54" s="317"/>
      <c r="L54" s="318"/>
      <c r="M54" s="319"/>
      <c r="N54" s="320"/>
      <c r="O54" s="318"/>
      <c r="P54" s="319"/>
      <c r="Q54" s="318"/>
      <c r="R54" s="318"/>
    </row>
    <row r="55" spans="1:18" ht="22" customHeight="1">
      <c r="A55" s="20"/>
      <c r="B55" s="310"/>
      <c r="C55" s="313"/>
      <c r="D55" s="312"/>
      <c r="E55" s="314"/>
      <c r="F55" s="312"/>
      <c r="G55" s="315"/>
      <c r="H55" s="316"/>
      <c r="I55" s="317"/>
      <c r="J55" s="317"/>
      <c r="K55" s="317"/>
      <c r="L55" s="318"/>
      <c r="M55" s="319"/>
      <c r="N55" s="320"/>
      <c r="O55" s="318"/>
      <c r="P55" s="319"/>
      <c r="Q55" s="318"/>
      <c r="R55" s="318"/>
    </row>
    <row r="56" spans="1:18" ht="22" customHeight="1">
      <c r="A56" s="20"/>
      <c r="B56" s="310"/>
      <c r="C56" s="313"/>
      <c r="D56" s="312"/>
      <c r="E56" s="314"/>
      <c r="F56" s="312"/>
      <c r="G56" s="315"/>
      <c r="H56" s="316"/>
      <c r="I56" s="317"/>
      <c r="J56" s="317"/>
      <c r="K56" s="317"/>
      <c r="L56" s="318"/>
      <c r="M56" s="319"/>
      <c r="N56" s="320"/>
      <c r="O56" s="318"/>
      <c r="P56" s="319"/>
      <c r="Q56" s="318"/>
      <c r="R56" s="318"/>
    </row>
    <row r="57" spans="1:18" ht="22" customHeight="1">
      <c r="A57" s="20"/>
      <c r="B57" s="310"/>
      <c r="C57" s="313"/>
      <c r="D57" s="312"/>
      <c r="E57" s="314"/>
      <c r="F57" s="312"/>
      <c r="G57" s="315"/>
      <c r="H57" s="316"/>
      <c r="I57" s="317"/>
      <c r="J57" s="317"/>
      <c r="K57" s="317"/>
      <c r="L57" s="318"/>
      <c r="M57" s="319"/>
      <c r="N57" s="320"/>
      <c r="O57" s="318"/>
      <c r="P57" s="319"/>
      <c r="Q57" s="318"/>
      <c r="R57" s="318"/>
    </row>
    <row r="58" spans="1:18" ht="22" customHeight="1">
      <c r="A58" s="20"/>
      <c r="B58" s="310"/>
      <c r="C58" s="313"/>
      <c r="D58" s="312"/>
      <c r="E58" s="314"/>
      <c r="F58" s="312"/>
      <c r="G58" s="315"/>
      <c r="H58" s="316"/>
      <c r="I58" s="317"/>
      <c r="J58" s="317"/>
      <c r="K58" s="317"/>
      <c r="L58" s="318"/>
      <c r="M58" s="319"/>
      <c r="N58" s="320"/>
      <c r="O58" s="318"/>
      <c r="P58" s="319"/>
      <c r="Q58" s="318"/>
      <c r="R58" s="318"/>
    </row>
    <row r="59" spans="1:18" ht="22" customHeight="1">
      <c r="A59" s="20"/>
      <c r="B59" s="310"/>
      <c r="C59" s="313"/>
      <c r="D59" s="312"/>
      <c r="E59" s="314"/>
      <c r="F59" s="312"/>
      <c r="G59" s="315"/>
      <c r="H59" s="316"/>
      <c r="I59" s="317"/>
      <c r="J59" s="317"/>
      <c r="K59" s="317"/>
      <c r="L59" s="318"/>
      <c r="M59" s="319"/>
      <c r="N59" s="320"/>
      <c r="O59" s="318"/>
      <c r="P59" s="319"/>
      <c r="Q59" s="318"/>
      <c r="R59" s="318"/>
    </row>
    <row r="60" spans="1:18" ht="28.5" customHeight="1">
      <c r="A60" s="120"/>
      <c r="B60" s="154"/>
      <c r="C60" s="154"/>
      <c r="D60" s="154"/>
      <c r="E60" s="154"/>
      <c r="F60" s="154"/>
      <c r="G60" s="155">
        <f>SUM(G32:G59)</f>
        <v>0</v>
      </c>
      <c r="H60" s="156"/>
      <c r="I60" s="155">
        <f>SUM(I32:I59)</f>
        <v>0</v>
      </c>
      <c r="J60" s="155">
        <f>SUM(J32:J59)</f>
        <v>0</v>
      </c>
      <c r="K60" s="155">
        <f>SUM(K32:K59)</f>
        <v>0</v>
      </c>
      <c r="L60" s="159"/>
      <c r="M60" s="159"/>
      <c r="N60" s="159"/>
      <c r="O60" s="159"/>
      <c r="P60" s="159"/>
      <c r="Q60" s="159"/>
      <c r="R60" s="120"/>
    </row>
    <row r="61" spans="1:18" s="32" customFormat="1" ht="10.5" customHeight="1">
      <c r="A61" s="120"/>
      <c r="B61" s="154"/>
      <c r="C61" s="154"/>
      <c r="D61" s="154"/>
      <c r="E61" s="154"/>
      <c r="F61" s="154"/>
      <c r="G61" s="158"/>
      <c r="H61" s="154"/>
      <c r="I61" s="158"/>
      <c r="J61" s="158"/>
      <c r="K61" s="158"/>
      <c r="L61" s="159"/>
      <c r="M61" s="159"/>
      <c r="N61" s="159"/>
      <c r="O61" s="159"/>
      <c r="P61" s="159"/>
      <c r="Q61" s="159"/>
      <c r="R61" s="120"/>
    </row>
    <row r="62" spans="1:18" s="1" customFormat="1" ht="27" customHeight="1">
      <c r="A62" s="146"/>
      <c r="B62" s="382" t="s">
        <v>136</v>
      </c>
      <c r="C62" s="383"/>
      <c r="D62" s="383"/>
      <c r="E62" s="383"/>
      <c r="F62" s="383"/>
      <c r="G62" s="383"/>
      <c r="H62" s="383"/>
      <c r="I62" s="383"/>
      <c r="J62" s="383"/>
      <c r="K62" s="160"/>
      <c r="L62" s="146"/>
      <c r="M62" s="146"/>
      <c r="N62" s="146"/>
      <c r="O62" s="146"/>
      <c r="P62" s="146"/>
      <c r="Q62" s="146"/>
      <c r="R62" s="146"/>
    </row>
    <row r="63" spans="1:18" s="1" customFormat="1" ht="33" customHeight="1">
      <c r="A63" s="146"/>
      <c r="B63" s="384" t="s">
        <v>173</v>
      </c>
      <c r="C63" s="385"/>
      <c r="D63" s="385"/>
      <c r="E63" s="385"/>
      <c r="F63" s="385"/>
      <c r="G63" s="385"/>
      <c r="H63" s="385"/>
      <c r="I63" s="385"/>
      <c r="J63" s="385"/>
      <c r="K63" s="161"/>
      <c r="L63" s="146"/>
      <c r="M63" s="146"/>
      <c r="N63" s="146"/>
      <c r="O63" s="146"/>
      <c r="P63" s="146"/>
      <c r="Q63" s="146"/>
      <c r="R63" s="146"/>
    </row>
    <row r="64" spans="1:18" s="1" customFormat="1" ht="18.649999999999999" customHeight="1">
      <c r="A64" s="146"/>
      <c r="B64" s="154"/>
      <c r="C64" s="154"/>
      <c r="D64" s="154"/>
      <c r="E64" s="154"/>
      <c r="F64" s="154"/>
      <c r="G64" s="154"/>
      <c r="H64" s="154"/>
      <c r="I64" s="154"/>
      <c r="J64" s="162"/>
      <c r="K64" s="162"/>
      <c r="L64" s="162"/>
      <c r="M64" s="162"/>
      <c r="N64" s="162"/>
      <c r="O64" s="162"/>
      <c r="P64" s="162"/>
      <c r="Q64" s="162"/>
      <c r="R64" s="146"/>
    </row>
    <row r="65" spans="1:18">
      <c r="A65" s="120"/>
      <c r="B65" s="120"/>
      <c r="C65" s="120"/>
      <c r="D65" s="120"/>
      <c r="E65" s="120"/>
      <c r="F65" s="120"/>
      <c r="G65" s="120"/>
      <c r="H65" s="120"/>
      <c r="I65" s="120"/>
      <c r="J65" s="120"/>
      <c r="K65" s="120"/>
      <c r="L65" s="120"/>
      <c r="M65" s="120"/>
      <c r="N65" s="120"/>
      <c r="O65" s="120"/>
      <c r="P65" s="120"/>
      <c r="Q65" s="120"/>
      <c r="R65" s="120"/>
    </row>
    <row r="66" spans="1:18" ht="15.5">
      <c r="A66" s="120"/>
      <c r="B66" s="151" t="s">
        <v>48</v>
      </c>
      <c r="C66" s="120"/>
      <c r="D66" s="120"/>
      <c r="E66" s="120"/>
      <c r="F66" s="120"/>
      <c r="G66" s="120"/>
      <c r="H66" s="145"/>
      <c r="I66" s="32"/>
      <c r="J66" s="32"/>
      <c r="K66" s="256"/>
      <c r="L66" s="139"/>
      <c r="M66" s="120"/>
      <c r="N66" s="120"/>
      <c r="O66" s="120"/>
      <c r="P66" s="120"/>
      <c r="Q66" s="120"/>
      <c r="R66" s="120"/>
    </row>
    <row r="67" spans="1:18">
      <c r="A67" s="120"/>
      <c r="B67" s="120"/>
      <c r="C67" s="120"/>
      <c r="D67" s="120"/>
      <c r="E67" s="120"/>
      <c r="F67" s="120"/>
      <c r="G67" s="120"/>
      <c r="H67" s="145"/>
      <c r="I67" s="32"/>
      <c r="J67" s="32"/>
      <c r="K67" s="257"/>
      <c r="L67" s="139"/>
      <c r="M67" s="120"/>
      <c r="N67" s="120"/>
      <c r="O67" s="120"/>
      <c r="P67" s="120"/>
      <c r="Q67" s="120"/>
      <c r="R67" s="120"/>
    </row>
    <row r="68" spans="1:18" ht="74" customHeight="1">
      <c r="A68" s="120"/>
      <c r="B68" s="248" t="s">
        <v>49</v>
      </c>
      <c r="C68" s="248" t="s">
        <v>50</v>
      </c>
      <c r="D68" s="248" t="s">
        <v>51</v>
      </c>
      <c r="E68" s="248" t="s">
        <v>294</v>
      </c>
      <c r="F68" s="248" t="s">
        <v>295</v>
      </c>
      <c r="G68" s="248" t="s">
        <v>297</v>
      </c>
      <c r="H68" s="248" t="s">
        <v>300</v>
      </c>
      <c r="I68" s="248" t="s">
        <v>52</v>
      </c>
      <c r="J68" s="247" t="s">
        <v>8</v>
      </c>
      <c r="K68" s="32"/>
      <c r="L68" s="139"/>
      <c r="M68" s="120"/>
      <c r="N68" s="120"/>
      <c r="O68" s="120"/>
      <c r="P68" s="120"/>
      <c r="Q68" s="120"/>
      <c r="R68" s="120"/>
    </row>
    <row r="69" spans="1:18" ht="78">
      <c r="A69" s="120"/>
      <c r="B69" s="153" t="s">
        <v>53</v>
      </c>
      <c r="C69" s="153" t="s">
        <v>212</v>
      </c>
      <c r="D69" s="153" t="s">
        <v>54</v>
      </c>
      <c r="E69" s="258" t="s">
        <v>309</v>
      </c>
      <c r="F69" s="153" t="s">
        <v>296</v>
      </c>
      <c r="G69" s="259" t="s">
        <v>298</v>
      </c>
      <c r="H69" s="153" t="s">
        <v>299</v>
      </c>
      <c r="I69" s="153" t="s">
        <v>310</v>
      </c>
      <c r="J69" s="249" t="s">
        <v>55</v>
      </c>
      <c r="K69" s="32"/>
      <c r="L69" s="139"/>
      <c r="M69" s="120"/>
      <c r="N69" s="120"/>
      <c r="O69" s="120"/>
      <c r="P69" s="120"/>
      <c r="Q69" s="120"/>
      <c r="R69" s="120"/>
    </row>
    <row r="70" spans="1:18" ht="22" customHeight="1">
      <c r="A70" s="20"/>
      <c r="B70" s="311"/>
      <c r="C70" s="311"/>
      <c r="D70" s="311"/>
      <c r="E70" s="321"/>
      <c r="F70" s="322"/>
      <c r="G70" s="323">
        <f>1607*F70</f>
        <v>0</v>
      </c>
      <c r="H70" s="324">
        <f>IF(G70=0,0,E70/G70)</f>
        <v>0</v>
      </c>
      <c r="I70" s="325"/>
      <c r="J70" s="260">
        <f>H70*I70</f>
        <v>0</v>
      </c>
      <c r="K70" s="32"/>
      <c r="L70" s="139"/>
      <c r="M70" s="120"/>
      <c r="N70" s="120"/>
      <c r="O70" s="120"/>
      <c r="P70" s="120"/>
      <c r="Q70" s="120"/>
      <c r="R70" s="120"/>
    </row>
    <row r="71" spans="1:18" ht="22" customHeight="1">
      <c r="A71" s="20"/>
      <c r="B71" s="311"/>
      <c r="C71" s="311"/>
      <c r="D71" s="311"/>
      <c r="E71" s="321"/>
      <c r="F71" s="322"/>
      <c r="G71" s="323">
        <f>1607*F71</f>
        <v>0</v>
      </c>
      <c r="H71" s="324">
        <f>IF(G71=0,0,E71/G71)</f>
        <v>0</v>
      </c>
      <c r="I71" s="325"/>
      <c r="J71" s="260">
        <f t="shared" ref="J71:J89" si="0">H71*I71</f>
        <v>0</v>
      </c>
      <c r="K71" s="32"/>
      <c r="L71" s="139"/>
      <c r="M71" s="120"/>
      <c r="N71" s="120"/>
      <c r="O71" s="120"/>
      <c r="P71" s="120"/>
      <c r="Q71" s="120"/>
      <c r="R71" s="120"/>
    </row>
    <row r="72" spans="1:18" ht="22" customHeight="1">
      <c r="A72" s="20"/>
      <c r="B72" s="311"/>
      <c r="C72" s="311"/>
      <c r="D72" s="311"/>
      <c r="E72" s="321"/>
      <c r="F72" s="322"/>
      <c r="G72" s="323">
        <f t="shared" ref="G72:G89" si="1">1607*F72</f>
        <v>0</v>
      </c>
      <c r="H72" s="324">
        <f t="shared" ref="H72:H89" si="2">IF(G72=0,0,E72/G72)</f>
        <v>0</v>
      </c>
      <c r="I72" s="325"/>
      <c r="J72" s="260">
        <f t="shared" si="0"/>
        <v>0</v>
      </c>
      <c r="K72" s="32"/>
      <c r="L72" s="139"/>
      <c r="M72" s="120"/>
      <c r="N72" s="120"/>
      <c r="O72" s="120"/>
      <c r="P72" s="120"/>
      <c r="Q72" s="120"/>
      <c r="R72" s="120"/>
    </row>
    <row r="73" spans="1:18" ht="22" customHeight="1">
      <c r="A73" s="20"/>
      <c r="B73" s="311"/>
      <c r="C73" s="311"/>
      <c r="D73" s="311"/>
      <c r="E73" s="321"/>
      <c r="F73" s="322"/>
      <c r="G73" s="323">
        <f t="shared" si="1"/>
        <v>0</v>
      </c>
      <c r="H73" s="324">
        <f t="shared" si="2"/>
        <v>0</v>
      </c>
      <c r="I73" s="325"/>
      <c r="J73" s="260">
        <f t="shared" si="0"/>
        <v>0</v>
      </c>
      <c r="K73" s="32"/>
      <c r="L73" s="139"/>
      <c r="M73" s="120"/>
      <c r="N73" s="120"/>
      <c r="O73" s="120"/>
      <c r="P73" s="120"/>
      <c r="Q73" s="120"/>
      <c r="R73" s="120"/>
    </row>
    <row r="74" spans="1:18" ht="22" customHeight="1">
      <c r="A74" s="20"/>
      <c r="B74" s="311"/>
      <c r="C74" s="311"/>
      <c r="D74" s="311"/>
      <c r="E74" s="321"/>
      <c r="F74" s="322"/>
      <c r="G74" s="323">
        <f t="shared" si="1"/>
        <v>0</v>
      </c>
      <c r="H74" s="324">
        <f t="shared" si="2"/>
        <v>0</v>
      </c>
      <c r="I74" s="325"/>
      <c r="J74" s="260">
        <f t="shared" si="0"/>
        <v>0</v>
      </c>
      <c r="K74" s="32"/>
      <c r="L74" s="139"/>
      <c r="M74" s="120"/>
      <c r="N74" s="120"/>
      <c r="O74" s="120"/>
      <c r="P74" s="120"/>
      <c r="Q74" s="120"/>
      <c r="R74" s="120"/>
    </row>
    <row r="75" spans="1:18" ht="22" customHeight="1">
      <c r="A75" s="20"/>
      <c r="B75" s="311"/>
      <c r="C75" s="311"/>
      <c r="D75" s="311"/>
      <c r="E75" s="321"/>
      <c r="F75" s="322"/>
      <c r="G75" s="323">
        <f t="shared" si="1"/>
        <v>0</v>
      </c>
      <c r="H75" s="324">
        <f t="shared" si="2"/>
        <v>0</v>
      </c>
      <c r="I75" s="325"/>
      <c r="J75" s="260">
        <f t="shared" si="0"/>
        <v>0</v>
      </c>
      <c r="K75" s="32"/>
      <c r="L75" s="139"/>
      <c r="M75" s="120"/>
      <c r="N75" s="120"/>
      <c r="O75" s="120"/>
      <c r="P75" s="120"/>
      <c r="Q75" s="120"/>
      <c r="R75" s="120"/>
    </row>
    <row r="76" spans="1:18" ht="22" customHeight="1">
      <c r="A76" s="20"/>
      <c r="B76" s="311"/>
      <c r="C76" s="311"/>
      <c r="D76" s="311"/>
      <c r="E76" s="321"/>
      <c r="F76" s="322"/>
      <c r="G76" s="323">
        <f t="shared" si="1"/>
        <v>0</v>
      </c>
      <c r="H76" s="324">
        <f t="shared" si="2"/>
        <v>0</v>
      </c>
      <c r="I76" s="325"/>
      <c r="J76" s="260">
        <f t="shared" si="0"/>
        <v>0</v>
      </c>
      <c r="K76" s="32"/>
      <c r="L76" s="139"/>
      <c r="M76" s="120"/>
      <c r="N76" s="120"/>
      <c r="O76" s="120"/>
      <c r="P76" s="120"/>
      <c r="Q76" s="120"/>
      <c r="R76" s="120"/>
    </row>
    <row r="77" spans="1:18" ht="22" customHeight="1">
      <c r="A77" s="20"/>
      <c r="B77" s="311"/>
      <c r="C77" s="311"/>
      <c r="D77" s="311"/>
      <c r="E77" s="321"/>
      <c r="F77" s="322"/>
      <c r="G77" s="323">
        <f t="shared" si="1"/>
        <v>0</v>
      </c>
      <c r="H77" s="324">
        <f t="shared" si="2"/>
        <v>0</v>
      </c>
      <c r="I77" s="325"/>
      <c r="J77" s="260">
        <f t="shared" si="0"/>
        <v>0</v>
      </c>
      <c r="K77" s="32"/>
      <c r="L77" s="139"/>
      <c r="M77" s="120"/>
      <c r="N77" s="120"/>
      <c r="O77" s="120"/>
      <c r="P77" s="120"/>
      <c r="Q77" s="120"/>
      <c r="R77" s="120"/>
    </row>
    <row r="78" spans="1:18" ht="22" customHeight="1">
      <c r="A78" s="20"/>
      <c r="B78" s="311"/>
      <c r="C78" s="311"/>
      <c r="D78" s="311"/>
      <c r="E78" s="321"/>
      <c r="F78" s="322"/>
      <c r="G78" s="323">
        <f t="shared" si="1"/>
        <v>0</v>
      </c>
      <c r="H78" s="324">
        <f t="shared" si="2"/>
        <v>0</v>
      </c>
      <c r="I78" s="325"/>
      <c r="J78" s="260">
        <f t="shared" si="0"/>
        <v>0</v>
      </c>
      <c r="K78" s="32"/>
      <c r="L78" s="139"/>
      <c r="M78" s="120"/>
      <c r="N78" s="120"/>
      <c r="O78" s="120"/>
      <c r="P78" s="120"/>
      <c r="Q78" s="120"/>
      <c r="R78" s="120"/>
    </row>
    <row r="79" spans="1:18" ht="22" customHeight="1">
      <c r="A79" s="20"/>
      <c r="B79" s="311"/>
      <c r="C79" s="311"/>
      <c r="D79" s="311"/>
      <c r="E79" s="321"/>
      <c r="F79" s="322"/>
      <c r="G79" s="323">
        <f t="shared" si="1"/>
        <v>0</v>
      </c>
      <c r="H79" s="324">
        <f t="shared" si="2"/>
        <v>0</v>
      </c>
      <c r="I79" s="325"/>
      <c r="J79" s="260">
        <f t="shared" si="0"/>
        <v>0</v>
      </c>
      <c r="K79" s="32"/>
      <c r="L79" s="139"/>
      <c r="M79" s="120"/>
      <c r="N79" s="120"/>
      <c r="O79" s="120"/>
      <c r="P79" s="120"/>
      <c r="Q79" s="120"/>
      <c r="R79" s="120"/>
    </row>
    <row r="80" spans="1:18" ht="22" customHeight="1">
      <c r="A80" s="20"/>
      <c r="B80" s="311"/>
      <c r="C80" s="311"/>
      <c r="D80" s="311"/>
      <c r="E80" s="321"/>
      <c r="F80" s="322"/>
      <c r="G80" s="323">
        <f t="shared" si="1"/>
        <v>0</v>
      </c>
      <c r="H80" s="324">
        <f t="shared" si="2"/>
        <v>0</v>
      </c>
      <c r="I80" s="325"/>
      <c r="J80" s="260">
        <f t="shared" si="0"/>
        <v>0</v>
      </c>
      <c r="K80" s="32"/>
      <c r="L80" s="139"/>
      <c r="M80" s="120"/>
      <c r="N80" s="120"/>
      <c r="O80" s="120"/>
      <c r="P80" s="120"/>
      <c r="Q80" s="120"/>
      <c r="R80" s="120"/>
    </row>
    <row r="81" spans="1:18" ht="22" customHeight="1">
      <c r="A81" s="20"/>
      <c r="B81" s="311"/>
      <c r="C81" s="311"/>
      <c r="D81" s="311"/>
      <c r="E81" s="321"/>
      <c r="F81" s="322"/>
      <c r="G81" s="323">
        <f t="shared" si="1"/>
        <v>0</v>
      </c>
      <c r="H81" s="324">
        <f t="shared" si="2"/>
        <v>0</v>
      </c>
      <c r="I81" s="325"/>
      <c r="J81" s="260">
        <f t="shared" si="0"/>
        <v>0</v>
      </c>
      <c r="K81" s="32"/>
      <c r="L81" s="139"/>
      <c r="M81" s="120"/>
      <c r="N81" s="120"/>
      <c r="O81" s="120"/>
      <c r="P81" s="120"/>
      <c r="Q81" s="120"/>
      <c r="R81" s="120"/>
    </row>
    <row r="82" spans="1:18" ht="22" customHeight="1">
      <c r="A82" s="20"/>
      <c r="B82" s="311"/>
      <c r="C82" s="311"/>
      <c r="D82" s="311"/>
      <c r="E82" s="321"/>
      <c r="F82" s="322"/>
      <c r="G82" s="323">
        <f t="shared" si="1"/>
        <v>0</v>
      </c>
      <c r="H82" s="324">
        <f t="shared" si="2"/>
        <v>0</v>
      </c>
      <c r="I82" s="325"/>
      <c r="J82" s="260">
        <f t="shared" si="0"/>
        <v>0</v>
      </c>
      <c r="K82" s="32"/>
      <c r="L82" s="139"/>
      <c r="M82" s="120"/>
      <c r="N82" s="120"/>
      <c r="O82" s="120"/>
      <c r="P82" s="120"/>
      <c r="Q82" s="120"/>
      <c r="R82" s="120"/>
    </row>
    <row r="83" spans="1:18" ht="22" customHeight="1">
      <c r="A83" s="20"/>
      <c r="B83" s="311"/>
      <c r="C83" s="311"/>
      <c r="D83" s="311"/>
      <c r="E83" s="321"/>
      <c r="F83" s="322"/>
      <c r="G83" s="323">
        <f t="shared" si="1"/>
        <v>0</v>
      </c>
      <c r="H83" s="324">
        <f t="shared" si="2"/>
        <v>0</v>
      </c>
      <c r="I83" s="325"/>
      <c r="J83" s="260">
        <f t="shared" si="0"/>
        <v>0</v>
      </c>
      <c r="K83" s="32"/>
      <c r="L83" s="139"/>
      <c r="M83" s="120"/>
      <c r="N83" s="120"/>
      <c r="O83" s="120"/>
      <c r="P83" s="120"/>
      <c r="Q83" s="120"/>
      <c r="R83" s="120"/>
    </row>
    <row r="84" spans="1:18" ht="22" customHeight="1">
      <c r="A84" s="20"/>
      <c r="B84" s="311"/>
      <c r="C84" s="311"/>
      <c r="D84" s="311"/>
      <c r="E84" s="321"/>
      <c r="F84" s="322"/>
      <c r="G84" s="323">
        <f t="shared" si="1"/>
        <v>0</v>
      </c>
      <c r="H84" s="324">
        <f t="shared" si="2"/>
        <v>0</v>
      </c>
      <c r="I84" s="325"/>
      <c r="J84" s="260">
        <f t="shared" si="0"/>
        <v>0</v>
      </c>
      <c r="K84" s="32"/>
      <c r="L84" s="139"/>
      <c r="M84" s="120"/>
      <c r="N84" s="120"/>
      <c r="O84" s="120"/>
      <c r="P84" s="120"/>
      <c r="Q84" s="120"/>
      <c r="R84" s="120"/>
    </row>
    <row r="85" spans="1:18" ht="22" customHeight="1">
      <c r="A85" s="20"/>
      <c r="B85" s="311"/>
      <c r="C85" s="311"/>
      <c r="D85" s="311"/>
      <c r="E85" s="321"/>
      <c r="F85" s="322"/>
      <c r="G85" s="323">
        <f t="shared" si="1"/>
        <v>0</v>
      </c>
      <c r="H85" s="324">
        <f t="shared" si="2"/>
        <v>0</v>
      </c>
      <c r="I85" s="325"/>
      <c r="J85" s="260">
        <f t="shared" si="0"/>
        <v>0</v>
      </c>
      <c r="K85" s="32"/>
      <c r="L85" s="139"/>
      <c r="M85" s="120"/>
      <c r="N85" s="120"/>
      <c r="O85" s="120"/>
      <c r="P85" s="120"/>
      <c r="Q85" s="120"/>
      <c r="R85" s="120"/>
    </row>
    <row r="86" spans="1:18" ht="22" customHeight="1">
      <c r="A86" s="20"/>
      <c r="B86" s="311"/>
      <c r="C86" s="311"/>
      <c r="D86" s="311"/>
      <c r="E86" s="321"/>
      <c r="F86" s="322"/>
      <c r="G86" s="323">
        <f t="shared" si="1"/>
        <v>0</v>
      </c>
      <c r="H86" s="324">
        <f t="shared" si="2"/>
        <v>0</v>
      </c>
      <c r="I86" s="325"/>
      <c r="J86" s="260">
        <f t="shared" si="0"/>
        <v>0</v>
      </c>
      <c r="K86" s="32"/>
      <c r="L86" s="139"/>
      <c r="M86" s="120"/>
      <c r="N86" s="120"/>
      <c r="O86" s="120"/>
      <c r="P86" s="120"/>
      <c r="Q86" s="120"/>
      <c r="R86" s="120"/>
    </row>
    <row r="87" spans="1:18" ht="22" customHeight="1">
      <c r="A87" s="20"/>
      <c r="B87" s="311"/>
      <c r="C87" s="311"/>
      <c r="D87" s="311"/>
      <c r="E87" s="321"/>
      <c r="F87" s="322"/>
      <c r="G87" s="323">
        <f t="shared" si="1"/>
        <v>0</v>
      </c>
      <c r="H87" s="324">
        <f t="shared" si="2"/>
        <v>0</v>
      </c>
      <c r="I87" s="325"/>
      <c r="J87" s="260">
        <f t="shared" si="0"/>
        <v>0</v>
      </c>
      <c r="K87" s="32"/>
      <c r="L87" s="139"/>
      <c r="M87" s="120"/>
      <c r="N87" s="120"/>
      <c r="O87" s="120"/>
      <c r="P87" s="120"/>
      <c r="Q87" s="120"/>
      <c r="R87" s="120"/>
    </row>
    <row r="88" spans="1:18" ht="22" customHeight="1">
      <c r="A88" s="20"/>
      <c r="B88" s="311"/>
      <c r="C88" s="311"/>
      <c r="D88" s="311"/>
      <c r="E88" s="321"/>
      <c r="F88" s="322"/>
      <c r="G88" s="323">
        <f t="shared" si="1"/>
        <v>0</v>
      </c>
      <c r="H88" s="324">
        <f t="shared" si="2"/>
        <v>0</v>
      </c>
      <c r="I88" s="325"/>
      <c r="J88" s="260">
        <f t="shared" si="0"/>
        <v>0</v>
      </c>
      <c r="K88" s="32"/>
      <c r="L88" s="139"/>
      <c r="M88" s="120"/>
      <c r="N88" s="120"/>
      <c r="O88" s="120"/>
      <c r="P88" s="120"/>
      <c r="Q88" s="120"/>
      <c r="R88" s="120"/>
    </row>
    <row r="89" spans="1:18" ht="22" customHeight="1">
      <c r="A89" s="20"/>
      <c r="B89" s="311"/>
      <c r="C89" s="311"/>
      <c r="D89" s="311"/>
      <c r="E89" s="321"/>
      <c r="F89" s="322"/>
      <c r="G89" s="323">
        <f t="shared" si="1"/>
        <v>0</v>
      </c>
      <c r="H89" s="324">
        <f t="shared" si="2"/>
        <v>0</v>
      </c>
      <c r="I89" s="325"/>
      <c r="J89" s="260">
        <f t="shared" si="0"/>
        <v>0</v>
      </c>
      <c r="K89" s="32"/>
      <c r="L89" s="139"/>
      <c r="M89" s="120"/>
      <c r="N89" s="120"/>
      <c r="O89" s="120"/>
      <c r="P89" s="120"/>
      <c r="Q89" s="120"/>
      <c r="R89" s="120"/>
    </row>
    <row r="90" spans="1:18" ht="32.15" customHeight="1">
      <c r="A90" s="20"/>
      <c r="B90" s="120"/>
      <c r="C90" s="120"/>
      <c r="D90" s="120"/>
      <c r="H90" s="120"/>
      <c r="I90" s="120"/>
      <c r="J90" s="155">
        <f>SUM(J70:J89)</f>
        <v>0</v>
      </c>
      <c r="K90" s="32"/>
      <c r="L90" s="139"/>
      <c r="M90" s="120"/>
      <c r="N90" s="120"/>
      <c r="O90" s="120"/>
      <c r="P90" s="120"/>
      <c r="Q90" s="120"/>
      <c r="R90" s="120"/>
    </row>
    <row r="91" spans="1:18" ht="15.5">
      <c r="A91" s="20"/>
      <c r="B91" s="151" t="s">
        <v>95</v>
      </c>
      <c r="C91" s="120"/>
      <c r="D91" s="120"/>
      <c r="E91" s="120"/>
      <c r="F91" s="120"/>
      <c r="G91" s="120"/>
      <c r="H91" s="139"/>
      <c r="I91" s="139"/>
      <c r="J91" s="139"/>
      <c r="K91" s="139"/>
      <c r="L91" s="139"/>
      <c r="M91" s="120"/>
      <c r="N91" s="120"/>
      <c r="O91" s="120"/>
      <c r="P91" s="120"/>
      <c r="Q91" s="120"/>
      <c r="R91" s="120"/>
    </row>
    <row r="92" spans="1:18">
      <c r="A92" s="20"/>
      <c r="B92" s="120"/>
      <c r="C92" s="120"/>
      <c r="D92" s="120"/>
      <c r="E92" s="120"/>
      <c r="F92" s="120"/>
      <c r="G92" s="120"/>
      <c r="H92" s="120"/>
      <c r="I92" s="120"/>
      <c r="J92" s="120"/>
      <c r="K92" s="120"/>
      <c r="L92" s="120"/>
      <c r="M92" s="120"/>
      <c r="N92" s="120"/>
      <c r="O92" s="120"/>
      <c r="P92" s="120"/>
      <c r="Q92" s="120"/>
      <c r="R92" s="120"/>
    </row>
    <row r="93" spans="1:18" ht="34.5" customHeight="1">
      <c r="A93" s="20"/>
      <c r="B93" s="117" t="s">
        <v>42</v>
      </c>
      <c r="C93" s="117" t="s">
        <v>50</v>
      </c>
      <c r="D93" s="117" t="s">
        <v>59</v>
      </c>
      <c r="E93" s="117" t="s">
        <v>60</v>
      </c>
      <c r="F93" s="117" t="s">
        <v>8</v>
      </c>
      <c r="G93" s="120"/>
      <c r="H93" s="120"/>
      <c r="I93" s="120"/>
      <c r="J93" s="120"/>
      <c r="K93" s="120"/>
      <c r="L93" s="120"/>
      <c r="M93" s="120"/>
      <c r="N93" s="120"/>
      <c r="O93" s="120"/>
      <c r="P93" s="120"/>
      <c r="Q93" s="120"/>
      <c r="R93" s="120"/>
    </row>
    <row r="94" spans="1:18" ht="52">
      <c r="A94" s="20"/>
      <c r="B94" s="153" t="s">
        <v>61</v>
      </c>
      <c r="C94" s="153"/>
      <c r="D94" s="153" t="s">
        <v>96</v>
      </c>
      <c r="E94" s="153" t="s">
        <v>100</v>
      </c>
      <c r="F94" s="153" t="s">
        <v>101</v>
      </c>
      <c r="G94" s="120"/>
      <c r="H94" s="120"/>
      <c r="I94" s="120"/>
      <c r="J94" s="120"/>
      <c r="K94" s="120"/>
      <c r="L94" s="120"/>
      <c r="M94" s="120"/>
      <c r="N94" s="120"/>
      <c r="O94" s="120"/>
      <c r="P94" s="120"/>
      <c r="Q94" s="120"/>
      <c r="R94" s="120"/>
    </row>
    <row r="95" spans="1:18" ht="22" customHeight="1">
      <c r="A95" s="20"/>
      <c r="B95" s="42"/>
      <c r="C95" s="42"/>
      <c r="D95" s="42"/>
      <c r="E95" s="35"/>
      <c r="F95" s="164">
        <f>D95*E95</f>
        <v>0</v>
      </c>
      <c r="G95" s="120"/>
      <c r="H95" s="120"/>
      <c r="I95" s="120"/>
      <c r="J95" s="120"/>
      <c r="K95" s="120"/>
      <c r="L95" s="120"/>
      <c r="M95" s="120"/>
      <c r="N95" s="120"/>
      <c r="O95" s="120"/>
      <c r="P95" s="120"/>
      <c r="Q95" s="120"/>
      <c r="R95" s="120"/>
    </row>
    <row r="96" spans="1:18" ht="22" customHeight="1">
      <c r="A96" s="20"/>
      <c r="B96" s="42"/>
      <c r="C96" s="42"/>
      <c r="D96" s="42"/>
      <c r="E96" s="35"/>
      <c r="F96" s="164">
        <f t="shared" ref="F96:F114" si="3">D96*E96</f>
        <v>0</v>
      </c>
      <c r="G96" s="120"/>
      <c r="H96" s="120"/>
      <c r="I96" s="120"/>
      <c r="J96" s="120"/>
      <c r="K96" s="120"/>
      <c r="L96" s="120"/>
      <c r="M96" s="120"/>
      <c r="N96" s="120"/>
      <c r="O96" s="120"/>
      <c r="P96" s="120"/>
      <c r="Q96" s="120"/>
      <c r="R96" s="120"/>
    </row>
    <row r="97" spans="1:18" ht="22" customHeight="1">
      <c r="A97" s="20"/>
      <c r="B97" s="42"/>
      <c r="C97" s="42"/>
      <c r="D97" s="42"/>
      <c r="E97" s="35"/>
      <c r="F97" s="164">
        <f t="shared" si="3"/>
        <v>0</v>
      </c>
      <c r="G97" s="120"/>
      <c r="H97" s="120"/>
      <c r="I97" s="120"/>
      <c r="J97" s="120"/>
      <c r="K97" s="120"/>
      <c r="L97" s="120"/>
      <c r="M97" s="120"/>
      <c r="N97" s="120"/>
      <c r="O97" s="120"/>
      <c r="P97" s="120"/>
      <c r="Q97" s="120"/>
      <c r="R97" s="120"/>
    </row>
    <row r="98" spans="1:18" ht="22" customHeight="1">
      <c r="A98" s="20"/>
      <c r="B98" s="42"/>
      <c r="C98" s="42"/>
      <c r="D98" s="42"/>
      <c r="E98" s="35"/>
      <c r="F98" s="164">
        <f t="shared" si="3"/>
        <v>0</v>
      </c>
      <c r="G98" s="120"/>
      <c r="H98" s="120"/>
      <c r="I98" s="120"/>
      <c r="J98" s="120"/>
      <c r="K98" s="120"/>
      <c r="L98" s="120"/>
      <c r="M98" s="120"/>
      <c r="N98" s="120"/>
      <c r="O98" s="120"/>
      <c r="P98" s="120"/>
      <c r="Q98" s="120"/>
      <c r="R98" s="120"/>
    </row>
    <row r="99" spans="1:18" ht="22" customHeight="1">
      <c r="A99" s="20"/>
      <c r="B99" s="42"/>
      <c r="C99" s="42"/>
      <c r="D99" s="42"/>
      <c r="E99" s="35"/>
      <c r="F99" s="164">
        <f t="shared" si="3"/>
        <v>0</v>
      </c>
      <c r="G99" s="120"/>
      <c r="H99" s="120"/>
      <c r="I99" s="120"/>
      <c r="J99" s="120"/>
      <c r="K99" s="120"/>
      <c r="L99" s="120"/>
      <c r="M99" s="120"/>
      <c r="N99" s="120"/>
      <c r="O99" s="120"/>
      <c r="P99" s="120"/>
      <c r="Q99" s="120"/>
      <c r="R99" s="120"/>
    </row>
    <row r="100" spans="1:18" ht="22" customHeight="1">
      <c r="A100" s="20"/>
      <c r="B100" s="42"/>
      <c r="C100" s="42"/>
      <c r="D100" s="42"/>
      <c r="E100" s="35"/>
      <c r="F100" s="164">
        <f t="shared" si="3"/>
        <v>0</v>
      </c>
      <c r="G100" s="120"/>
      <c r="H100" s="120"/>
      <c r="I100" s="120"/>
      <c r="J100" s="120"/>
      <c r="K100" s="120"/>
      <c r="L100" s="120"/>
      <c r="M100" s="120"/>
      <c r="N100" s="120"/>
      <c r="O100" s="120"/>
      <c r="P100" s="120"/>
      <c r="Q100" s="120"/>
      <c r="R100" s="120"/>
    </row>
    <row r="101" spans="1:18" ht="22" customHeight="1">
      <c r="A101" s="20"/>
      <c r="B101" s="42"/>
      <c r="C101" s="42"/>
      <c r="D101" s="42"/>
      <c r="E101" s="35"/>
      <c r="F101" s="164">
        <f t="shared" si="3"/>
        <v>0</v>
      </c>
      <c r="G101" s="120"/>
      <c r="H101" s="120"/>
      <c r="I101" s="120"/>
      <c r="J101" s="120"/>
      <c r="K101" s="120"/>
      <c r="L101" s="120"/>
      <c r="M101" s="120"/>
      <c r="N101" s="120"/>
      <c r="O101" s="120"/>
      <c r="P101" s="120"/>
      <c r="Q101" s="120"/>
      <c r="R101" s="120"/>
    </row>
    <row r="102" spans="1:18" ht="22" customHeight="1">
      <c r="A102" s="20"/>
      <c r="B102" s="42"/>
      <c r="C102" s="42"/>
      <c r="D102" s="42"/>
      <c r="E102" s="35"/>
      <c r="F102" s="164">
        <f t="shared" si="3"/>
        <v>0</v>
      </c>
      <c r="G102" s="120"/>
      <c r="H102" s="120"/>
      <c r="I102" s="120"/>
      <c r="J102" s="120"/>
      <c r="K102" s="120"/>
      <c r="L102" s="120"/>
      <c r="M102" s="120"/>
      <c r="N102" s="120"/>
      <c r="O102" s="120"/>
      <c r="P102" s="120"/>
      <c r="Q102" s="120"/>
      <c r="R102" s="120"/>
    </row>
    <row r="103" spans="1:18" ht="22" customHeight="1">
      <c r="A103" s="20"/>
      <c r="B103" s="42"/>
      <c r="C103" s="42"/>
      <c r="D103" s="42"/>
      <c r="E103" s="35"/>
      <c r="F103" s="164">
        <f t="shared" si="3"/>
        <v>0</v>
      </c>
      <c r="G103" s="120"/>
      <c r="H103" s="120"/>
      <c r="I103" s="120"/>
      <c r="J103" s="120"/>
      <c r="K103" s="120"/>
      <c r="L103" s="120"/>
      <c r="M103" s="120"/>
      <c r="N103" s="120"/>
      <c r="O103" s="120"/>
      <c r="P103" s="120"/>
      <c r="Q103" s="120"/>
      <c r="R103" s="120"/>
    </row>
    <row r="104" spans="1:18" ht="22" customHeight="1">
      <c r="A104" s="20"/>
      <c r="B104" s="42"/>
      <c r="C104" s="42"/>
      <c r="D104" s="42"/>
      <c r="E104" s="35"/>
      <c r="F104" s="164">
        <f t="shared" si="3"/>
        <v>0</v>
      </c>
      <c r="G104" s="120"/>
      <c r="H104" s="120"/>
      <c r="I104" s="120"/>
      <c r="J104" s="120"/>
      <c r="K104" s="120"/>
      <c r="L104" s="120"/>
      <c r="M104" s="120"/>
      <c r="N104" s="120"/>
      <c r="O104" s="120"/>
      <c r="P104" s="120"/>
      <c r="Q104" s="120"/>
      <c r="R104" s="120"/>
    </row>
    <row r="105" spans="1:18" ht="22" customHeight="1">
      <c r="A105" s="20"/>
      <c r="B105" s="42"/>
      <c r="C105" s="42"/>
      <c r="D105" s="42"/>
      <c r="E105" s="35"/>
      <c r="F105" s="164">
        <f t="shared" si="3"/>
        <v>0</v>
      </c>
      <c r="G105" s="120"/>
      <c r="H105" s="120"/>
      <c r="I105" s="120"/>
      <c r="J105" s="120"/>
      <c r="K105" s="120"/>
      <c r="L105" s="120"/>
      <c r="M105" s="120"/>
      <c r="N105" s="120"/>
      <c r="O105" s="120"/>
      <c r="P105" s="120"/>
      <c r="Q105" s="120"/>
      <c r="R105" s="120"/>
    </row>
    <row r="106" spans="1:18" ht="22" customHeight="1">
      <c r="A106" s="20"/>
      <c r="B106" s="42"/>
      <c r="C106" s="42"/>
      <c r="D106" s="42"/>
      <c r="E106" s="35"/>
      <c r="F106" s="164">
        <f t="shared" si="3"/>
        <v>0</v>
      </c>
      <c r="G106" s="120"/>
      <c r="H106" s="120"/>
      <c r="I106" s="120"/>
      <c r="J106" s="120"/>
      <c r="K106" s="120"/>
      <c r="L106" s="120"/>
      <c r="M106" s="120"/>
      <c r="N106" s="120"/>
      <c r="O106" s="120"/>
      <c r="P106" s="120"/>
      <c r="Q106" s="120"/>
      <c r="R106" s="120"/>
    </row>
    <row r="107" spans="1:18" ht="22" customHeight="1">
      <c r="A107" s="20"/>
      <c r="B107" s="42"/>
      <c r="C107" s="42"/>
      <c r="D107" s="42"/>
      <c r="E107" s="35"/>
      <c r="F107" s="164">
        <f t="shared" si="3"/>
        <v>0</v>
      </c>
      <c r="G107" s="120"/>
      <c r="H107" s="120"/>
      <c r="I107" s="120"/>
      <c r="J107" s="120"/>
      <c r="K107" s="120"/>
      <c r="L107" s="120"/>
      <c r="M107" s="120"/>
      <c r="N107" s="120"/>
      <c r="O107" s="120"/>
      <c r="P107" s="120"/>
      <c r="Q107" s="120"/>
      <c r="R107" s="120"/>
    </row>
    <row r="108" spans="1:18" ht="22" customHeight="1">
      <c r="A108" s="20"/>
      <c r="B108" s="42"/>
      <c r="C108" s="42"/>
      <c r="D108" s="42"/>
      <c r="E108" s="35"/>
      <c r="F108" s="164">
        <f t="shared" si="3"/>
        <v>0</v>
      </c>
      <c r="G108" s="120"/>
      <c r="H108" s="120"/>
      <c r="I108" s="120"/>
      <c r="J108" s="120"/>
      <c r="K108" s="120"/>
      <c r="L108" s="120"/>
      <c r="M108" s="120"/>
      <c r="N108" s="120"/>
      <c r="O108" s="120"/>
      <c r="P108" s="120"/>
      <c r="Q108" s="120"/>
      <c r="R108" s="120"/>
    </row>
    <row r="109" spans="1:18" ht="22" customHeight="1">
      <c r="A109" s="20"/>
      <c r="B109" s="42"/>
      <c r="C109" s="42"/>
      <c r="D109" s="42"/>
      <c r="E109" s="35"/>
      <c r="F109" s="164">
        <f t="shared" si="3"/>
        <v>0</v>
      </c>
      <c r="G109" s="120"/>
      <c r="H109" s="120"/>
      <c r="I109" s="120"/>
      <c r="J109" s="120"/>
      <c r="K109" s="120"/>
      <c r="L109" s="120"/>
      <c r="M109" s="120"/>
      <c r="N109" s="120"/>
      <c r="O109" s="120"/>
      <c r="P109" s="120"/>
      <c r="Q109" s="120"/>
      <c r="R109" s="120"/>
    </row>
    <row r="110" spans="1:18" ht="22" customHeight="1">
      <c r="A110" s="20"/>
      <c r="B110" s="42"/>
      <c r="C110" s="42"/>
      <c r="D110" s="42"/>
      <c r="E110" s="35"/>
      <c r="F110" s="164">
        <f t="shared" si="3"/>
        <v>0</v>
      </c>
      <c r="G110" s="120"/>
      <c r="H110" s="120"/>
      <c r="I110" s="120"/>
      <c r="J110" s="120"/>
      <c r="K110" s="120"/>
      <c r="L110" s="120"/>
      <c r="M110" s="120"/>
      <c r="N110" s="120"/>
      <c r="O110" s="120"/>
      <c r="P110" s="120"/>
      <c r="Q110" s="120"/>
      <c r="R110" s="120"/>
    </row>
    <row r="111" spans="1:18" ht="22" customHeight="1">
      <c r="A111" s="20"/>
      <c r="B111" s="42"/>
      <c r="C111" s="42"/>
      <c r="D111" s="42"/>
      <c r="E111" s="35"/>
      <c r="F111" s="164">
        <f t="shared" si="3"/>
        <v>0</v>
      </c>
      <c r="G111" s="120"/>
      <c r="H111" s="120"/>
      <c r="I111" s="120"/>
      <c r="J111" s="120"/>
      <c r="K111" s="120"/>
      <c r="L111" s="120"/>
      <c r="M111" s="120"/>
      <c r="N111" s="120"/>
      <c r="O111" s="120"/>
      <c r="P111" s="120"/>
      <c r="Q111" s="120"/>
      <c r="R111" s="120"/>
    </row>
    <row r="112" spans="1:18" ht="22" customHeight="1">
      <c r="A112" s="20"/>
      <c r="B112" s="42"/>
      <c r="C112" s="42"/>
      <c r="D112" s="42"/>
      <c r="E112" s="35"/>
      <c r="F112" s="164">
        <f t="shared" si="3"/>
        <v>0</v>
      </c>
      <c r="G112" s="120"/>
      <c r="H112" s="120"/>
      <c r="I112" s="120"/>
      <c r="J112" s="120"/>
      <c r="K112" s="120"/>
      <c r="L112" s="120"/>
      <c r="M112" s="120"/>
      <c r="N112" s="120"/>
      <c r="O112" s="120"/>
      <c r="P112" s="120"/>
      <c r="Q112" s="120"/>
      <c r="R112" s="120"/>
    </row>
    <row r="113" spans="1:18" ht="22" customHeight="1">
      <c r="A113" s="20"/>
      <c r="B113" s="42"/>
      <c r="C113" s="42"/>
      <c r="D113" s="42"/>
      <c r="E113" s="35"/>
      <c r="F113" s="164">
        <f t="shared" si="3"/>
        <v>0</v>
      </c>
      <c r="G113" s="120"/>
      <c r="H113" s="120"/>
      <c r="I113" s="120"/>
      <c r="J113" s="120"/>
      <c r="K113" s="120"/>
      <c r="L113" s="120"/>
      <c r="M113" s="120"/>
      <c r="N113" s="120"/>
      <c r="O113" s="120"/>
      <c r="P113" s="120"/>
      <c r="Q113" s="120"/>
      <c r="R113" s="120"/>
    </row>
    <row r="114" spans="1:18" ht="22" customHeight="1">
      <c r="A114" s="20"/>
      <c r="B114" s="42"/>
      <c r="C114" s="42"/>
      <c r="D114" s="42"/>
      <c r="E114" s="35"/>
      <c r="F114" s="164">
        <f t="shared" si="3"/>
        <v>0</v>
      </c>
      <c r="G114" s="120"/>
      <c r="H114" s="120"/>
      <c r="I114" s="120"/>
      <c r="J114" s="120"/>
      <c r="K114" s="120"/>
      <c r="L114" s="120"/>
      <c r="M114" s="120"/>
      <c r="N114" s="120"/>
      <c r="O114" s="120"/>
      <c r="P114" s="120"/>
      <c r="Q114" s="120"/>
      <c r="R114" s="120"/>
    </row>
    <row r="115" spans="1:18" ht="26.5" customHeight="1">
      <c r="A115" s="20"/>
      <c r="B115" s="165"/>
      <c r="C115" s="166"/>
      <c r="D115" s="167"/>
      <c r="E115" s="168"/>
      <c r="F115" s="155">
        <f>SUM(F95:F114)</f>
        <v>0</v>
      </c>
      <c r="G115" s="120"/>
      <c r="H115" s="120"/>
      <c r="I115" s="120"/>
      <c r="J115" s="120"/>
      <c r="K115" s="120"/>
      <c r="L115" s="120"/>
      <c r="M115" s="120"/>
      <c r="N115" s="120"/>
      <c r="O115" s="120"/>
      <c r="P115" s="120"/>
      <c r="Q115" s="120"/>
      <c r="R115" s="120"/>
    </row>
    <row r="116" spans="1:18">
      <c r="A116" s="20"/>
      <c r="B116" s="120"/>
      <c r="C116" s="120"/>
      <c r="D116" s="120"/>
      <c r="E116" s="120"/>
      <c r="F116" s="120"/>
      <c r="G116" s="120"/>
      <c r="H116" s="120"/>
      <c r="I116" s="120"/>
      <c r="J116" s="120"/>
      <c r="K116" s="120"/>
      <c r="L116" s="120"/>
      <c r="M116" s="120"/>
      <c r="N116" s="120"/>
      <c r="O116" s="120"/>
      <c r="P116" s="120"/>
      <c r="Q116" s="120"/>
      <c r="R116" s="120"/>
    </row>
    <row r="117" spans="1:18" ht="15.5">
      <c r="A117" s="20"/>
      <c r="B117" s="151" t="s">
        <v>105</v>
      </c>
      <c r="C117" s="120"/>
      <c r="D117" s="120"/>
      <c r="E117" s="120"/>
      <c r="F117" s="120"/>
      <c r="G117" s="120"/>
      <c r="H117" s="120"/>
      <c r="I117" s="120"/>
      <c r="J117" s="120"/>
      <c r="K117" s="120"/>
      <c r="L117" s="120"/>
      <c r="M117" s="120"/>
      <c r="N117" s="120"/>
      <c r="O117" s="120"/>
      <c r="P117" s="120"/>
      <c r="Q117" s="120"/>
      <c r="R117" s="120"/>
    </row>
    <row r="118" spans="1:18">
      <c r="A118" s="20"/>
      <c r="B118" s="120"/>
      <c r="C118" s="120"/>
      <c r="D118" s="120"/>
      <c r="E118" s="120"/>
      <c r="F118" s="120"/>
      <c r="G118" s="120"/>
      <c r="H118" s="120"/>
      <c r="I118" s="120"/>
      <c r="J118" s="120"/>
      <c r="K118" s="120"/>
      <c r="L118" s="120"/>
      <c r="M118" s="120"/>
      <c r="N118" s="120"/>
      <c r="O118" s="120"/>
      <c r="P118" s="120"/>
      <c r="Q118" s="120"/>
      <c r="R118" s="120"/>
    </row>
    <row r="119" spans="1:18" ht="41.5" customHeight="1">
      <c r="A119" s="20"/>
      <c r="B119" s="120"/>
      <c r="C119" s="393" t="s">
        <v>56</v>
      </c>
      <c r="D119" s="394"/>
      <c r="E119" s="395"/>
      <c r="F119" s="169"/>
      <c r="G119" s="69" t="b">
        <v>1</v>
      </c>
      <c r="H119" s="170"/>
      <c r="I119" s="170"/>
      <c r="J119" s="120"/>
      <c r="K119" s="120"/>
      <c r="L119" s="120"/>
      <c r="M119" s="120"/>
      <c r="N119" s="120"/>
      <c r="O119" s="120"/>
      <c r="P119" s="120"/>
      <c r="Q119" s="120"/>
      <c r="R119" s="120"/>
    </row>
    <row r="120" spans="1:18" s="20" customFormat="1" ht="11.5" customHeight="1">
      <c r="B120" s="120"/>
      <c r="C120" s="171"/>
      <c r="D120" s="171"/>
      <c r="E120" s="171"/>
      <c r="F120" s="172"/>
      <c r="G120" s="122"/>
      <c r="H120" s="122"/>
      <c r="I120" s="122"/>
      <c r="J120" s="120"/>
      <c r="K120" s="120"/>
      <c r="L120" s="120"/>
      <c r="M120" s="120"/>
      <c r="N120" s="120"/>
      <c r="O120" s="120"/>
      <c r="P120" s="120"/>
      <c r="Q120" s="120"/>
      <c r="R120" s="120"/>
    </row>
    <row r="121" spans="1:18" ht="39" customHeight="1">
      <c r="A121" s="20"/>
      <c r="B121" s="120"/>
      <c r="C121" s="390" t="s">
        <v>104</v>
      </c>
      <c r="D121" s="391"/>
      <c r="E121" s="392"/>
      <c r="F121" s="173">
        <f>IF(G119=TRUE,15%*(J90+F115),(IF(G119=FALSE,"0,00 €")))</f>
        <v>0</v>
      </c>
      <c r="G121" s="120"/>
      <c r="H121" s="120"/>
      <c r="I121" s="120"/>
      <c r="J121" s="120"/>
      <c r="K121" s="120"/>
      <c r="L121" s="120"/>
      <c r="M121" s="120"/>
      <c r="N121" s="120"/>
      <c r="O121" s="120"/>
      <c r="P121" s="120"/>
      <c r="Q121" s="120"/>
      <c r="R121" s="120"/>
    </row>
    <row r="122" spans="1:18">
      <c r="A122" s="20"/>
      <c r="B122" s="120"/>
      <c r="C122" s="120"/>
      <c r="D122" s="120"/>
      <c r="E122" s="120"/>
      <c r="F122" s="120"/>
      <c r="G122" s="120"/>
      <c r="H122" s="120"/>
      <c r="I122" s="120"/>
      <c r="J122" s="120"/>
      <c r="K122" s="120"/>
      <c r="L122" s="120"/>
      <c r="M122" s="120"/>
      <c r="N122" s="120"/>
      <c r="O122" s="120"/>
      <c r="P122" s="120"/>
      <c r="Q122" s="120"/>
      <c r="R122" s="120"/>
    </row>
    <row r="123" spans="1:18" ht="44.15" customHeight="1">
      <c r="A123" s="20"/>
      <c r="B123" s="120"/>
      <c r="C123" s="393" t="s">
        <v>57</v>
      </c>
      <c r="D123" s="394"/>
      <c r="E123" s="395"/>
      <c r="F123" s="169"/>
      <c r="G123" s="70" t="b">
        <v>1</v>
      </c>
      <c r="H123" s="150"/>
      <c r="I123" s="150"/>
      <c r="J123" s="120"/>
      <c r="K123" s="120"/>
      <c r="L123" s="120"/>
      <c r="M123" s="120"/>
      <c r="N123" s="120"/>
      <c r="O123" s="120"/>
      <c r="P123" s="120"/>
      <c r="Q123" s="120"/>
      <c r="R123" s="120"/>
    </row>
    <row r="124" spans="1:18">
      <c r="A124" s="20"/>
      <c r="B124" s="120"/>
      <c r="C124" s="120"/>
      <c r="D124" s="120"/>
      <c r="E124" s="120"/>
      <c r="F124" s="120"/>
      <c r="G124" s="120"/>
      <c r="H124" s="120"/>
      <c r="I124" s="120"/>
      <c r="J124" s="120"/>
      <c r="K124" s="120"/>
      <c r="L124" s="120"/>
      <c r="M124" s="120"/>
      <c r="N124" s="120"/>
      <c r="O124" s="120"/>
      <c r="P124" s="120"/>
      <c r="Q124" s="120"/>
      <c r="R124" s="120"/>
    </row>
    <row r="125" spans="1:18" ht="30.65" customHeight="1">
      <c r="A125" s="20"/>
      <c r="B125" s="120"/>
      <c r="C125" s="390" t="s">
        <v>58</v>
      </c>
      <c r="D125" s="391"/>
      <c r="E125" s="392"/>
      <c r="F125" s="173">
        <f>IF(G123=TRUE,6.3%*(J90+F115),(IF(G123=FALSE,"0,00 €")))</f>
        <v>0</v>
      </c>
      <c r="G125" s="120"/>
      <c r="H125" s="120"/>
      <c r="I125" s="120"/>
      <c r="J125" s="120"/>
      <c r="K125" s="120"/>
      <c r="L125" s="120"/>
      <c r="M125" s="120"/>
      <c r="N125" s="120"/>
      <c r="O125" s="120"/>
      <c r="P125" s="120"/>
      <c r="Q125" s="120"/>
      <c r="R125" s="120"/>
    </row>
    <row r="126" spans="1:18">
      <c r="A126" s="20"/>
      <c r="B126" s="120"/>
      <c r="C126" s="120"/>
      <c r="D126" s="120"/>
      <c r="E126" s="120"/>
      <c r="F126" s="120"/>
      <c r="G126" s="120"/>
      <c r="H126" s="120"/>
      <c r="I126" s="120"/>
      <c r="J126" s="120"/>
      <c r="K126" s="120"/>
      <c r="L126" s="120"/>
      <c r="M126" s="120"/>
      <c r="N126" s="120"/>
      <c r="O126" s="120"/>
      <c r="P126" s="120"/>
      <c r="Q126" s="120"/>
      <c r="R126" s="120"/>
    </row>
    <row r="127" spans="1:18" ht="36" customHeight="1">
      <c r="A127" s="20"/>
      <c r="B127" s="120"/>
      <c r="C127" s="390" t="s">
        <v>103</v>
      </c>
      <c r="D127" s="391"/>
      <c r="E127" s="392"/>
      <c r="F127" s="173">
        <f>F121+F125</f>
        <v>0</v>
      </c>
      <c r="G127" s="120"/>
      <c r="H127" s="120"/>
      <c r="I127" s="120"/>
      <c r="J127" s="120"/>
      <c r="K127" s="120"/>
      <c r="L127" s="120"/>
      <c r="M127" s="120"/>
      <c r="N127" s="120"/>
      <c r="O127" s="120"/>
      <c r="P127" s="120"/>
      <c r="Q127" s="120"/>
      <c r="R127" s="120"/>
    </row>
    <row r="128" spans="1:18">
      <c r="A128" s="20"/>
      <c r="B128" s="120"/>
      <c r="C128" s="120"/>
      <c r="D128" s="120"/>
      <c r="E128" s="120"/>
      <c r="F128" s="120"/>
      <c r="G128" s="120"/>
      <c r="H128" s="120"/>
      <c r="I128" s="120"/>
      <c r="J128" s="120"/>
      <c r="K128" s="120"/>
      <c r="L128" s="120"/>
      <c r="M128" s="120"/>
      <c r="N128" s="120"/>
      <c r="O128" s="120"/>
      <c r="P128" s="120"/>
      <c r="Q128" s="120"/>
      <c r="R128" s="120"/>
    </row>
    <row r="129" spans="1:18">
      <c r="A129" s="20"/>
      <c r="B129" s="120"/>
      <c r="C129" s="120"/>
      <c r="D129" s="120"/>
      <c r="E129" s="120"/>
      <c r="F129" s="120"/>
      <c r="G129" s="120"/>
      <c r="H129" s="120"/>
      <c r="I129" s="120"/>
      <c r="J129" s="120"/>
      <c r="K129" s="120"/>
      <c r="L129" s="120"/>
      <c r="M129" s="120"/>
      <c r="N129" s="120"/>
      <c r="O129" s="120"/>
      <c r="P129" s="120"/>
      <c r="Q129" s="120"/>
      <c r="R129" s="120"/>
    </row>
    <row r="130" spans="1:18" ht="15.5">
      <c r="A130" s="20"/>
      <c r="B130" s="85" t="s">
        <v>97</v>
      </c>
      <c r="C130" s="159"/>
      <c r="D130" s="159"/>
      <c r="E130" s="159"/>
      <c r="F130" s="159"/>
      <c r="G130" s="120"/>
      <c r="H130" s="120"/>
      <c r="I130" s="120"/>
      <c r="J130" s="120"/>
      <c r="K130" s="120"/>
      <c r="L130" s="120"/>
      <c r="M130" s="120"/>
      <c r="N130" s="120"/>
      <c r="O130" s="120"/>
      <c r="P130" s="120"/>
      <c r="Q130" s="120"/>
      <c r="R130" s="120"/>
    </row>
    <row r="131" spans="1:18">
      <c r="A131" s="20"/>
      <c r="B131" s="159"/>
      <c r="C131" s="159"/>
      <c r="D131" s="159"/>
      <c r="E131" s="159"/>
      <c r="F131" s="159"/>
      <c r="G131" s="120"/>
      <c r="H131" s="120"/>
      <c r="I131" s="120"/>
      <c r="J131" s="120"/>
      <c r="K131" s="120"/>
      <c r="L131" s="120"/>
      <c r="M131" s="120"/>
      <c r="N131" s="120"/>
      <c r="O131" s="120"/>
      <c r="P131" s="120"/>
      <c r="Q131" s="120"/>
      <c r="R131" s="120"/>
    </row>
    <row r="132" spans="1:18" ht="25" customHeight="1">
      <c r="A132" s="20"/>
      <c r="B132" s="117" t="s">
        <v>42</v>
      </c>
      <c r="C132" s="117" t="s">
        <v>6</v>
      </c>
      <c r="D132" s="117" t="s">
        <v>7</v>
      </c>
      <c r="E132" s="117" t="s">
        <v>60</v>
      </c>
      <c r="F132" s="117" t="s">
        <v>8</v>
      </c>
      <c r="G132" s="120"/>
      <c r="H132" s="120"/>
      <c r="I132" s="120"/>
      <c r="J132" s="120"/>
      <c r="K132" s="120"/>
      <c r="L132" s="120"/>
      <c r="M132" s="120"/>
      <c r="N132" s="120"/>
      <c r="O132" s="120"/>
      <c r="P132" s="120"/>
      <c r="Q132" s="120"/>
      <c r="R132" s="120"/>
    </row>
    <row r="133" spans="1:18" ht="39">
      <c r="A133" s="20"/>
      <c r="B133" s="153" t="s">
        <v>164</v>
      </c>
      <c r="C133" s="153" t="s">
        <v>98</v>
      </c>
      <c r="D133" s="153" t="s">
        <v>62</v>
      </c>
      <c r="E133" s="153" t="s">
        <v>99</v>
      </c>
      <c r="F133" s="153" t="s">
        <v>102</v>
      </c>
      <c r="G133" s="120"/>
      <c r="H133" s="120"/>
      <c r="I133" s="120"/>
      <c r="J133" s="120"/>
      <c r="K133" s="120"/>
      <c r="L133" s="120"/>
      <c r="M133" s="120"/>
      <c r="N133" s="120"/>
      <c r="O133" s="120"/>
      <c r="P133" s="120"/>
      <c r="Q133" s="120"/>
      <c r="R133" s="120"/>
    </row>
    <row r="134" spans="1:18" ht="22" customHeight="1">
      <c r="A134" s="20"/>
      <c r="B134" s="42"/>
      <c r="C134" s="284"/>
      <c r="D134" s="42"/>
      <c r="E134" s="278"/>
      <c r="F134" s="164">
        <f>C134*E134</f>
        <v>0</v>
      </c>
      <c r="G134" s="120"/>
      <c r="H134" s="120"/>
      <c r="I134" s="120"/>
      <c r="J134" s="120"/>
      <c r="K134" s="120"/>
      <c r="L134" s="120"/>
      <c r="M134" s="120"/>
      <c r="N134" s="120"/>
      <c r="O134" s="120"/>
      <c r="P134" s="120"/>
      <c r="Q134" s="120"/>
      <c r="R134" s="120"/>
    </row>
    <row r="135" spans="1:18" ht="22" customHeight="1">
      <c r="A135" s="20"/>
      <c r="B135" s="42"/>
      <c r="C135" s="284"/>
      <c r="D135" s="42"/>
      <c r="E135" s="278"/>
      <c r="F135" s="164">
        <f t="shared" ref="F135:F153" si="4">C135*E135</f>
        <v>0</v>
      </c>
      <c r="G135" s="150" t="s">
        <v>332</v>
      </c>
      <c r="H135" s="120"/>
      <c r="I135" s="120"/>
      <c r="J135" s="120"/>
      <c r="K135" s="120"/>
      <c r="L135" s="120"/>
      <c r="M135" s="120"/>
      <c r="N135" s="120"/>
      <c r="O135" s="120"/>
      <c r="P135" s="120"/>
      <c r="Q135" s="120"/>
      <c r="R135" s="120"/>
    </row>
    <row r="136" spans="1:18" ht="22" customHeight="1">
      <c r="A136" s="20"/>
      <c r="B136" s="42"/>
      <c r="C136" s="284"/>
      <c r="D136" s="42"/>
      <c r="E136" s="278"/>
      <c r="F136" s="164">
        <f t="shared" si="4"/>
        <v>0</v>
      </c>
      <c r="G136" s="150" t="s">
        <v>333</v>
      </c>
      <c r="H136" s="120"/>
      <c r="I136" s="120"/>
      <c r="J136" s="120"/>
      <c r="K136" s="120"/>
      <c r="L136" s="120"/>
      <c r="M136" s="120"/>
      <c r="N136" s="120"/>
      <c r="O136" s="120"/>
      <c r="P136" s="120"/>
      <c r="Q136" s="120"/>
      <c r="R136" s="120"/>
    </row>
    <row r="137" spans="1:18" ht="22" customHeight="1">
      <c r="A137" s="20"/>
      <c r="B137" s="42"/>
      <c r="C137" s="284"/>
      <c r="D137" s="42"/>
      <c r="E137" s="278"/>
      <c r="F137" s="164">
        <f t="shared" si="4"/>
        <v>0</v>
      </c>
      <c r="G137" s="120"/>
      <c r="H137" s="120"/>
      <c r="I137" s="120"/>
      <c r="J137" s="120"/>
      <c r="K137" s="120"/>
      <c r="L137" s="120"/>
      <c r="M137" s="120"/>
      <c r="N137" s="120"/>
      <c r="O137" s="120"/>
      <c r="P137" s="120"/>
      <c r="Q137" s="120"/>
      <c r="R137" s="120"/>
    </row>
    <row r="138" spans="1:18" ht="22" customHeight="1">
      <c r="A138" s="20"/>
      <c r="B138" s="42"/>
      <c r="C138" s="284"/>
      <c r="D138" s="42"/>
      <c r="E138" s="278"/>
      <c r="F138" s="164">
        <f t="shared" si="4"/>
        <v>0</v>
      </c>
      <c r="G138" s="120"/>
      <c r="H138" s="120"/>
      <c r="I138" s="120"/>
      <c r="J138" s="120"/>
      <c r="K138" s="120"/>
      <c r="L138" s="120"/>
      <c r="M138" s="120"/>
      <c r="N138" s="120"/>
      <c r="O138" s="120"/>
      <c r="P138" s="120"/>
      <c r="Q138" s="120"/>
      <c r="R138" s="120"/>
    </row>
    <row r="139" spans="1:18" ht="22" customHeight="1">
      <c r="A139" s="20"/>
      <c r="B139" s="42"/>
      <c r="C139" s="284"/>
      <c r="D139" s="42"/>
      <c r="E139" s="278"/>
      <c r="F139" s="164">
        <f t="shared" si="4"/>
        <v>0</v>
      </c>
      <c r="G139" s="120"/>
      <c r="H139" s="120"/>
      <c r="I139" s="120"/>
      <c r="J139" s="120"/>
      <c r="K139" s="120"/>
      <c r="L139" s="120"/>
      <c r="M139" s="120"/>
      <c r="N139" s="120"/>
      <c r="O139" s="120"/>
      <c r="P139" s="120"/>
      <c r="Q139" s="120"/>
      <c r="R139" s="120"/>
    </row>
    <row r="140" spans="1:18" ht="22" customHeight="1">
      <c r="A140" s="20"/>
      <c r="B140" s="42"/>
      <c r="C140" s="284"/>
      <c r="D140" s="42"/>
      <c r="E140" s="278"/>
      <c r="F140" s="164">
        <f t="shared" si="4"/>
        <v>0</v>
      </c>
      <c r="G140" s="120"/>
      <c r="H140" s="120"/>
      <c r="I140" s="120"/>
      <c r="J140" s="120"/>
      <c r="K140" s="120"/>
      <c r="L140" s="120"/>
      <c r="M140" s="120"/>
      <c r="N140" s="120"/>
      <c r="O140" s="120"/>
      <c r="P140" s="120"/>
      <c r="Q140" s="120"/>
      <c r="R140" s="120"/>
    </row>
    <row r="141" spans="1:18" ht="22" customHeight="1">
      <c r="A141" s="20"/>
      <c r="B141" s="42"/>
      <c r="C141" s="284"/>
      <c r="D141" s="42"/>
      <c r="E141" s="278"/>
      <c r="F141" s="164">
        <f t="shared" si="4"/>
        <v>0</v>
      </c>
      <c r="G141" s="120"/>
      <c r="H141" s="120"/>
      <c r="I141" s="120"/>
      <c r="J141" s="120"/>
      <c r="K141" s="120"/>
      <c r="L141" s="120"/>
      <c r="M141" s="120"/>
      <c r="N141" s="120"/>
      <c r="O141" s="120"/>
      <c r="P141" s="120"/>
      <c r="Q141" s="120"/>
      <c r="R141" s="120"/>
    </row>
    <row r="142" spans="1:18" ht="22" customHeight="1">
      <c r="A142" s="20"/>
      <c r="B142" s="42"/>
      <c r="C142" s="284"/>
      <c r="D142" s="42"/>
      <c r="E142" s="278"/>
      <c r="F142" s="164">
        <f t="shared" si="4"/>
        <v>0</v>
      </c>
      <c r="G142" s="120"/>
      <c r="H142" s="120"/>
      <c r="I142" s="120"/>
      <c r="J142" s="120"/>
      <c r="K142" s="120"/>
      <c r="L142" s="120"/>
      <c r="M142" s="120"/>
      <c r="N142" s="120"/>
      <c r="O142" s="120"/>
      <c r="P142" s="120"/>
      <c r="Q142" s="120"/>
      <c r="R142" s="120"/>
    </row>
    <row r="143" spans="1:18" ht="22" customHeight="1">
      <c r="A143" s="20"/>
      <c r="B143" s="42"/>
      <c r="C143" s="284"/>
      <c r="D143" s="42"/>
      <c r="E143" s="278"/>
      <c r="F143" s="164">
        <f t="shared" si="4"/>
        <v>0</v>
      </c>
      <c r="G143" s="120"/>
      <c r="H143" s="120"/>
      <c r="I143" s="120"/>
      <c r="J143" s="120"/>
      <c r="K143" s="120"/>
      <c r="L143" s="120"/>
      <c r="M143" s="120"/>
      <c r="N143" s="120"/>
      <c r="O143" s="120"/>
      <c r="P143" s="120"/>
      <c r="Q143" s="120"/>
      <c r="R143" s="120"/>
    </row>
    <row r="144" spans="1:18" ht="22" customHeight="1">
      <c r="A144" s="20"/>
      <c r="B144" s="42"/>
      <c r="C144" s="284"/>
      <c r="D144" s="42"/>
      <c r="E144" s="278"/>
      <c r="F144" s="164">
        <f t="shared" si="4"/>
        <v>0</v>
      </c>
      <c r="G144" s="120"/>
      <c r="H144" s="120"/>
      <c r="I144" s="120"/>
      <c r="J144" s="120"/>
      <c r="K144" s="120"/>
      <c r="L144" s="120"/>
      <c r="M144" s="120"/>
      <c r="N144" s="120"/>
      <c r="O144" s="120"/>
      <c r="P144" s="120"/>
      <c r="Q144" s="120"/>
      <c r="R144" s="120"/>
    </row>
    <row r="145" spans="1:18" ht="22" customHeight="1">
      <c r="A145" s="20"/>
      <c r="B145" s="42"/>
      <c r="C145" s="284"/>
      <c r="D145" s="42"/>
      <c r="E145" s="278"/>
      <c r="F145" s="164">
        <f t="shared" si="4"/>
        <v>0</v>
      </c>
      <c r="G145" s="120"/>
      <c r="H145" s="120"/>
      <c r="I145" s="120"/>
      <c r="J145" s="120"/>
      <c r="K145" s="120"/>
      <c r="L145" s="120"/>
      <c r="M145" s="120"/>
      <c r="N145" s="120"/>
      <c r="O145" s="120"/>
      <c r="P145" s="120"/>
      <c r="Q145" s="120"/>
      <c r="R145" s="120"/>
    </row>
    <row r="146" spans="1:18" ht="22" customHeight="1">
      <c r="A146" s="20"/>
      <c r="B146" s="42"/>
      <c r="C146" s="284"/>
      <c r="D146" s="42"/>
      <c r="E146" s="278"/>
      <c r="F146" s="164">
        <f t="shared" si="4"/>
        <v>0</v>
      </c>
      <c r="G146" s="120"/>
      <c r="H146" s="120"/>
      <c r="I146" s="120"/>
      <c r="J146" s="120"/>
      <c r="K146" s="120"/>
      <c r="L146" s="120"/>
      <c r="M146" s="120"/>
      <c r="N146" s="120"/>
      <c r="O146" s="120"/>
      <c r="P146" s="120"/>
      <c r="Q146" s="120"/>
      <c r="R146" s="120"/>
    </row>
    <row r="147" spans="1:18" ht="22" customHeight="1">
      <c r="A147" s="20"/>
      <c r="B147" s="42"/>
      <c r="C147" s="284"/>
      <c r="D147" s="42"/>
      <c r="E147" s="278"/>
      <c r="F147" s="164">
        <f t="shared" si="4"/>
        <v>0</v>
      </c>
      <c r="G147" s="120"/>
      <c r="H147" s="120"/>
      <c r="I147" s="120"/>
      <c r="J147" s="120"/>
      <c r="K147" s="120"/>
      <c r="L147" s="120"/>
      <c r="M147" s="120"/>
      <c r="N147" s="120"/>
      <c r="O147" s="120"/>
      <c r="P147" s="120"/>
      <c r="Q147" s="120"/>
      <c r="R147" s="120"/>
    </row>
    <row r="148" spans="1:18" ht="22" customHeight="1">
      <c r="A148" s="20"/>
      <c r="B148" s="42"/>
      <c r="C148" s="284"/>
      <c r="D148" s="42"/>
      <c r="E148" s="278"/>
      <c r="F148" s="164">
        <f t="shared" si="4"/>
        <v>0</v>
      </c>
      <c r="G148" s="120"/>
      <c r="H148" s="120"/>
      <c r="I148" s="120"/>
      <c r="J148" s="120"/>
      <c r="K148" s="120"/>
      <c r="L148" s="120"/>
      <c r="M148" s="120"/>
      <c r="N148" s="120"/>
      <c r="O148" s="120"/>
      <c r="P148" s="120"/>
      <c r="Q148" s="120"/>
      <c r="R148" s="120"/>
    </row>
    <row r="149" spans="1:18" ht="22" customHeight="1">
      <c r="A149" s="20"/>
      <c r="B149" s="42"/>
      <c r="C149" s="284"/>
      <c r="D149" s="42"/>
      <c r="E149" s="278"/>
      <c r="F149" s="164">
        <f t="shared" si="4"/>
        <v>0</v>
      </c>
      <c r="G149" s="120"/>
      <c r="H149" s="120"/>
      <c r="I149" s="120"/>
      <c r="J149" s="120"/>
      <c r="K149" s="120"/>
      <c r="L149" s="120"/>
      <c r="M149" s="120"/>
      <c r="N149" s="120"/>
      <c r="O149" s="120"/>
      <c r="P149" s="120"/>
      <c r="Q149" s="120"/>
      <c r="R149" s="120"/>
    </row>
    <row r="150" spans="1:18" ht="22" customHeight="1">
      <c r="A150" s="20"/>
      <c r="B150" s="42"/>
      <c r="C150" s="284"/>
      <c r="D150" s="42"/>
      <c r="E150" s="278"/>
      <c r="F150" s="164">
        <f t="shared" si="4"/>
        <v>0</v>
      </c>
      <c r="G150" s="120"/>
      <c r="H150" s="120"/>
      <c r="I150" s="120"/>
      <c r="J150" s="120"/>
      <c r="K150" s="120"/>
      <c r="L150" s="120"/>
      <c r="M150" s="120"/>
      <c r="N150" s="120"/>
      <c r="O150" s="120"/>
      <c r="P150" s="120"/>
      <c r="Q150" s="120"/>
      <c r="R150" s="120"/>
    </row>
    <row r="151" spans="1:18" ht="22" customHeight="1">
      <c r="A151" s="20"/>
      <c r="B151" s="42"/>
      <c r="C151" s="284"/>
      <c r="D151" s="42"/>
      <c r="E151" s="278"/>
      <c r="F151" s="164">
        <f t="shared" si="4"/>
        <v>0</v>
      </c>
      <c r="G151" s="120"/>
      <c r="H151" s="120"/>
      <c r="I151" s="120"/>
      <c r="J151" s="120"/>
      <c r="K151" s="120"/>
      <c r="L151" s="120"/>
      <c r="M151" s="120"/>
      <c r="N151" s="120"/>
      <c r="O151" s="120"/>
      <c r="P151" s="120"/>
      <c r="Q151" s="120"/>
      <c r="R151" s="120"/>
    </row>
    <row r="152" spans="1:18" ht="22" customHeight="1">
      <c r="A152" s="20"/>
      <c r="B152" s="42"/>
      <c r="C152" s="284"/>
      <c r="D152" s="42"/>
      <c r="E152" s="278"/>
      <c r="F152" s="164">
        <f t="shared" si="4"/>
        <v>0</v>
      </c>
      <c r="G152" s="120"/>
      <c r="H152" s="120"/>
      <c r="I152" s="120"/>
      <c r="J152" s="120"/>
      <c r="K152" s="120"/>
      <c r="L152" s="120"/>
      <c r="M152" s="120"/>
      <c r="N152" s="120"/>
      <c r="O152" s="120"/>
      <c r="P152" s="120"/>
      <c r="Q152" s="120"/>
      <c r="R152" s="120"/>
    </row>
    <row r="153" spans="1:18" ht="22" customHeight="1">
      <c r="A153" s="20"/>
      <c r="B153" s="42"/>
      <c r="C153" s="284"/>
      <c r="D153" s="42"/>
      <c r="E153" s="278"/>
      <c r="F153" s="164">
        <f t="shared" si="4"/>
        <v>0</v>
      </c>
      <c r="G153" s="120"/>
      <c r="H153" s="120"/>
      <c r="I153" s="120"/>
      <c r="J153" s="120"/>
      <c r="K153" s="120"/>
      <c r="L153" s="120"/>
      <c r="M153" s="120"/>
      <c r="N153" s="120"/>
      <c r="O153" s="120"/>
      <c r="P153" s="120"/>
      <c r="Q153" s="120"/>
      <c r="R153" s="120"/>
    </row>
    <row r="154" spans="1:18" ht="29.15" customHeight="1">
      <c r="A154" s="20"/>
      <c r="B154" s="165"/>
      <c r="C154" s="167"/>
      <c r="D154" s="167"/>
      <c r="E154" s="159"/>
      <c r="F154" s="155">
        <f>SUM(F134:F153)</f>
        <v>0</v>
      </c>
      <c r="G154" s="120"/>
      <c r="H154" s="120"/>
      <c r="I154" s="120"/>
      <c r="J154" s="120"/>
      <c r="K154" s="120"/>
      <c r="L154" s="120"/>
      <c r="M154" s="120"/>
      <c r="N154" s="120"/>
      <c r="O154" s="120"/>
      <c r="P154" s="120"/>
      <c r="Q154" s="120"/>
      <c r="R154" s="120"/>
    </row>
    <row r="155" spans="1:18">
      <c r="A155" s="20"/>
      <c r="B155" s="165"/>
      <c r="C155" s="167"/>
      <c r="D155" s="174"/>
      <c r="E155" s="159"/>
      <c r="F155" s="97"/>
      <c r="G155" s="120"/>
      <c r="H155" s="120"/>
      <c r="I155" s="120"/>
      <c r="J155" s="120"/>
      <c r="K155" s="120"/>
      <c r="L155" s="120"/>
      <c r="M155" s="120"/>
      <c r="N155" s="120"/>
      <c r="O155" s="120"/>
      <c r="P155" s="120"/>
      <c r="Q155" s="120"/>
      <c r="R155" s="120"/>
    </row>
    <row r="156" spans="1:18" ht="15.5">
      <c r="A156" s="20"/>
      <c r="B156" s="85" t="s">
        <v>63</v>
      </c>
      <c r="C156" s="159"/>
      <c r="D156" s="159"/>
      <c r="E156" s="159"/>
      <c r="F156" s="159"/>
      <c r="G156" s="120"/>
      <c r="H156" s="120"/>
      <c r="I156" s="120"/>
      <c r="J156" s="120"/>
      <c r="K156" s="120"/>
      <c r="L156" s="120"/>
      <c r="M156" s="120"/>
      <c r="N156" s="120"/>
      <c r="O156" s="120"/>
      <c r="P156" s="120"/>
      <c r="Q156" s="120"/>
      <c r="R156" s="120"/>
    </row>
    <row r="157" spans="1:18" ht="16" customHeight="1">
      <c r="A157" s="20"/>
      <c r="B157" s="175" t="s">
        <v>64</v>
      </c>
      <c r="C157" s="159"/>
      <c r="D157" s="159"/>
      <c r="E157" s="159"/>
      <c r="F157" s="159"/>
      <c r="G157" s="120"/>
      <c r="H157" s="120"/>
      <c r="I157" s="120"/>
      <c r="J157" s="120"/>
      <c r="K157" s="120"/>
      <c r="L157" s="120"/>
      <c r="M157" s="120"/>
      <c r="N157" s="120"/>
      <c r="O157" s="120"/>
      <c r="P157" s="120"/>
      <c r="Q157" s="120"/>
      <c r="R157" s="120"/>
    </row>
    <row r="158" spans="1:18" ht="21.65" customHeight="1">
      <c r="A158" s="20"/>
      <c r="B158" s="176" t="str">
        <f>IF($D$289&lt;=50000,"Montant total des dépenses éligibles inférieur à 50 000€ - ce tableau ne doit pas être rempli",IF($D$289&gt;50000,"Montant total des dépenses éligibles supérieur à 50 000€ - ce tableau doit être rempli"))</f>
        <v>Montant total des dépenses éligibles inférieur à 50 000€ - ce tableau ne doit pas être rempli</v>
      </c>
      <c r="C158" s="159"/>
      <c r="D158" s="159"/>
      <c r="E158" s="159"/>
      <c r="F158" s="159"/>
      <c r="G158" s="120"/>
      <c r="H158" s="120"/>
      <c r="I158" s="120"/>
      <c r="J158" s="120"/>
      <c r="K158" s="120"/>
      <c r="L158" s="120"/>
      <c r="M158" s="120"/>
      <c r="N158" s="120"/>
      <c r="O158" s="120"/>
      <c r="P158" s="120"/>
      <c r="Q158" s="120"/>
      <c r="R158" s="120"/>
    </row>
    <row r="159" spans="1:18" ht="28.5" customHeight="1">
      <c r="A159" s="20"/>
      <c r="B159" s="117" t="s">
        <v>65</v>
      </c>
      <c r="C159" s="117" t="s">
        <v>66</v>
      </c>
      <c r="D159" s="117" t="s">
        <v>67</v>
      </c>
      <c r="E159" s="159"/>
      <c r="F159" s="159"/>
      <c r="G159" s="120"/>
      <c r="H159" s="120"/>
      <c r="I159" s="120"/>
      <c r="J159" s="120"/>
      <c r="K159" s="120"/>
      <c r="L159" s="120"/>
      <c r="M159" s="120"/>
      <c r="N159" s="120"/>
      <c r="O159" s="120"/>
      <c r="P159" s="120"/>
      <c r="Q159" s="120"/>
      <c r="R159" s="120"/>
    </row>
    <row r="160" spans="1:18" ht="25" customHeight="1">
      <c r="A160" s="20"/>
      <c r="B160" s="153" t="s">
        <v>68</v>
      </c>
      <c r="C160" s="153" t="s">
        <v>69</v>
      </c>
      <c r="D160" s="153" t="s">
        <v>70</v>
      </c>
      <c r="E160" s="177"/>
      <c r="F160" s="177"/>
      <c r="G160" s="120"/>
      <c r="H160" s="120"/>
      <c r="I160" s="120"/>
      <c r="J160" s="120"/>
      <c r="K160" s="120"/>
      <c r="L160" s="120"/>
      <c r="M160" s="120"/>
      <c r="N160" s="120"/>
      <c r="O160" s="120"/>
      <c r="P160" s="120"/>
      <c r="Q160" s="120"/>
      <c r="R160" s="120"/>
    </row>
    <row r="161" spans="1:18" ht="22" customHeight="1">
      <c r="A161" s="20"/>
      <c r="B161" s="42"/>
      <c r="C161" s="42"/>
      <c r="D161" s="68"/>
      <c r="E161" s="15" t="s">
        <v>20</v>
      </c>
      <c r="F161" s="3"/>
      <c r="G161" s="20"/>
      <c r="H161" s="20"/>
      <c r="I161" s="20"/>
      <c r="J161" s="20"/>
      <c r="K161" s="32"/>
      <c r="L161" s="20"/>
      <c r="M161" s="32"/>
      <c r="N161" s="32"/>
      <c r="O161" s="32"/>
      <c r="P161" s="32"/>
      <c r="Q161" s="32"/>
      <c r="R161" s="20"/>
    </row>
    <row r="162" spans="1:18" ht="22" customHeight="1">
      <c r="A162" s="20"/>
      <c r="B162" s="42"/>
      <c r="C162" s="42"/>
      <c r="D162" s="68"/>
      <c r="E162" s="15" t="s">
        <v>20</v>
      </c>
      <c r="F162" s="3"/>
      <c r="G162" s="20"/>
      <c r="H162" s="20"/>
      <c r="I162" s="20"/>
      <c r="J162" s="20"/>
      <c r="K162" s="32"/>
      <c r="L162" s="20"/>
      <c r="M162" s="32"/>
      <c r="N162" s="32"/>
      <c r="O162" s="32"/>
      <c r="P162" s="32"/>
      <c r="Q162" s="32"/>
      <c r="R162" s="20"/>
    </row>
    <row r="163" spans="1:18" ht="22" customHeight="1">
      <c r="A163" s="20"/>
      <c r="B163" s="42"/>
      <c r="C163" s="42"/>
      <c r="D163" s="68"/>
      <c r="E163" s="15" t="s">
        <v>20</v>
      </c>
      <c r="F163" s="3"/>
      <c r="G163" s="20"/>
      <c r="H163" s="20"/>
      <c r="I163" s="20"/>
      <c r="J163" s="20"/>
      <c r="K163" s="32"/>
      <c r="L163" s="20"/>
      <c r="M163" s="32"/>
      <c r="N163" s="32"/>
      <c r="O163" s="32"/>
      <c r="P163" s="32"/>
      <c r="Q163" s="32"/>
      <c r="R163" s="20"/>
    </row>
    <row r="164" spans="1:18" ht="22" customHeight="1">
      <c r="A164" s="20"/>
      <c r="B164" s="42"/>
      <c r="C164" s="42"/>
      <c r="D164" s="68"/>
      <c r="E164" s="15" t="s">
        <v>20</v>
      </c>
      <c r="F164" s="3"/>
      <c r="G164" s="20"/>
      <c r="H164" s="20"/>
      <c r="I164" s="20"/>
      <c r="J164" s="20"/>
      <c r="K164" s="32"/>
      <c r="L164" s="20"/>
      <c r="M164" s="32"/>
      <c r="N164" s="32"/>
      <c r="O164" s="32"/>
      <c r="P164" s="32"/>
      <c r="Q164" s="32"/>
      <c r="R164" s="20"/>
    </row>
    <row r="165" spans="1:18" ht="22" customHeight="1">
      <c r="A165" s="20"/>
      <c r="B165" s="42"/>
      <c r="C165" s="42"/>
      <c r="D165" s="68"/>
      <c r="E165" s="15" t="s">
        <v>20</v>
      </c>
      <c r="F165" s="3"/>
      <c r="G165" s="20"/>
      <c r="H165" s="20"/>
      <c r="I165" s="20"/>
      <c r="J165" s="20"/>
      <c r="K165" s="32"/>
      <c r="L165" s="20"/>
      <c r="M165" s="32"/>
      <c r="N165" s="32"/>
      <c r="O165" s="32"/>
      <c r="P165" s="32"/>
      <c r="Q165" s="32"/>
      <c r="R165" s="20"/>
    </row>
    <row r="166" spans="1:18" ht="22" customHeight="1">
      <c r="A166" s="20"/>
      <c r="B166" s="42"/>
      <c r="C166" s="42"/>
      <c r="D166" s="68"/>
      <c r="E166" s="15" t="s">
        <v>20</v>
      </c>
      <c r="F166" s="3"/>
      <c r="G166" s="20"/>
      <c r="H166" s="20"/>
      <c r="I166" s="20"/>
      <c r="J166" s="20"/>
      <c r="K166" s="32"/>
      <c r="L166" s="20"/>
      <c r="M166" s="32"/>
      <c r="N166" s="32"/>
      <c r="O166" s="32"/>
      <c r="P166" s="32"/>
      <c r="Q166" s="32"/>
      <c r="R166" s="20"/>
    </row>
    <row r="167" spans="1:18" ht="22" customHeight="1">
      <c r="A167" s="20"/>
      <c r="B167" s="42"/>
      <c r="C167" s="42"/>
      <c r="D167" s="68"/>
      <c r="E167" s="15" t="s">
        <v>20</v>
      </c>
      <c r="F167" s="3"/>
      <c r="G167" s="20"/>
      <c r="H167" s="20"/>
      <c r="I167" s="20"/>
      <c r="J167" s="20"/>
      <c r="K167" s="32"/>
      <c r="L167" s="20"/>
      <c r="M167" s="32"/>
      <c r="N167" s="32"/>
      <c r="O167" s="32"/>
      <c r="P167" s="32"/>
      <c r="Q167" s="32"/>
      <c r="R167" s="20"/>
    </row>
    <row r="168" spans="1:18" ht="22" customHeight="1">
      <c r="A168" s="20"/>
      <c r="B168" s="42"/>
      <c r="C168" s="42"/>
      <c r="D168" s="68"/>
      <c r="E168" s="15" t="s">
        <v>20</v>
      </c>
      <c r="F168" s="3"/>
      <c r="G168" s="20"/>
      <c r="H168" s="20"/>
      <c r="I168" s="20"/>
      <c r="J168" s="20"/>
      <c r="K168" s="32"/>
      <c r="L168" s="20"/>
      <c r="M168" s="32"/>
      <c r="N168" s="32"/>
      <c r="O168" s="32"/>
      <c r="P168" s="32"/>
      <c r="Q168" s="32"/>
      <c r="R168" s="20"/>
    </row>
    <row r="169" spans="1:18" ht="22" customHeight="1">
      <c r="A169" s="20"/>
      <c r="B169" s="42"/>
      <c r="C169" s="42"/>
      <c r="D169" s="68"/>
      <c r="E169" s="15" t="s">
        <v>20</v>
      </c>
      <c r="F169" s="3"/>
      <c r="G169" s="20"/>
      <c r="H169" s="20"/>
      <c r="I169" s="20"/>
      <c r="J169" s="20"/>
      <c r="K169" s="32"/>
      <c r="L169" s="20"/>
      <c r="M169" s="32"/>
      <c r="N169" s="32"/>
      <c r="O169" s="32"/>
      <c r="P169" s="32"/>
      <c r="Q169" s="32"/>
      <c r="R169" s="20"/>
    </row>
    <row r="170" spans="1:18" ht="22" customHeight="1">
      <c r="A170" s="20"/>
      <c r="B170" s="42"/>
      <c r="C170" s="42"/>
      <c r="D170" s="68"/>
      <c r="E170" s="15" t="s">
        <v>20</v>
      </c>
      <c r="F170" s="3"/>
      <c r="G170" s="20"/>
      <c r="H170" s="20"/>
      <c r="I170" s="20"/>
      <c r="J170" s="20"/>
      <c r="K170" s="32"/>
      <c r="L170" s="20"/>
      <c r="M170" s="32"/>
      <c r="N170" s="32"/>
      <c r="O170" s="32"/>
      <c r="P170" s="32"/>
      <c r="Q170" s="32"/>
      <c r="R170" s="20"/>
    </row>
    <row r="171" spans="1:18" ht="22" customHeight="1">
      <c r="A171" s="20"/>
      <c r="B171" s="42"/>
      <c r="C171" s="42"/>
      <c r="D171" s="68"/>
      <c r="E171" s="15" t="s">
        <v>20</v>
      </c>
      <c r="F171" s="3"/>
      <c r="G171" s="20"/>
      <c r="H171" s="20"/>
      <c r="I171" s="20"/>
      <c r="J171" s="20"/>
      <c r="K171" s="32"/>
      <c r="L171" s="20"/>
      <c r="M171" s="32"/>
      <c r="N171" s="32"/>
      <c r="O171" s="32"/>
      <c r="P171" s="32"/>
      <c r="Q171" s="32"/>
      <c r="R171" s="20"/>
    </row>
    <row r="172" spans="1:18" ht="22" customHeight="1">
      <c r="A172" s="20"/>
      <c r="B172" s="42"/>
      <c r="C172" s="42"/>
      <c r="D172" s="68"/>
      <c r="E172" s="15" t="s">
        <v>20</v>
      </c>
      <c r="F172" s="3"/>
      <c r="G172" s="20"/>
      <c r="H172" s="20"/>
      <c r="I172" s="20"/>
      <c r="J172" s="20"/>
      <c r="K172" s="32"/>
      <c r="L172" s="20"/>
      <c r="M172" s="32"/>
      <c r="N172" s="32"/>
      <c r="O172" s="32"/>
      <c r="P172" s="32"/>
      <c r="Q172" s="32"/>
      <c r="R172" s="20"/>
    </row>
    <row r="173" spans="1:18" ht="22" customHeight="1">
      <c r="A173" s="20"/>
      <c r="B173" s="42"/>
      <c r="C173" s="42"/>
      <c r="D173" s="68"/>
      <c r="E173" s="15" t="s">
        <v>20</v>
      </c>
      <c r="F173" s="3"/>
      <c r="G173" s="20"/>
      <c r="H173" s="20"/>
      <c r="I173" s="20"/>
      <c r="J173" s="20"/>
      <c r="K173" s="32"/>
      <c r="L173" s="20"/>
      <c r="M173" s="32"/>
      <c r="N173" s="32"/>
      <c r="O173" s="32"/>
      <c r="P173" s="32"/>
      <c r="Q173" s="32"/>
      <c r="R173" s="20"/>
    </row>
    <row r="174" spans="1:18" ht="22" customHeight="1">
      <c r="A174" s="20"/>
      <c r="B174" s="42"/>
      <c r="C174" s="42"/>
      <c r="D174" s="68"/>
      <c r="E174" s="15" t="s">
        <v>20</v>
      </c>
      <c r="F174" s="3"/>
      <c r="G174" s="20"/>
      <c r="H174" s="20"/>
      <c r="I174" s="20"/>
      <c r="J174" s="20"/>
      <c r="K174" s="32"/>
      <c r="L174" s="20"/>
      <c r="M174" s="32"/>
      <c r="N174" s="32"/>
      <c r="O174" s="32"/>
      <c r="P174" s="32"/>
      <c r="Q174" s="32"/>
      <c r="R174" s="20"/>
    </row>
    <row r="175" spans="1:18" ht="22" customHeight="1">
      <c r="A175" s="20"/>
      <c r="B175" s="42"/>
      <c r="C175" s="42"/>
      <c r="D175" s="68"/>
      <c r="E175" s="15" t="s">
        <v>20</v>
      </c>
      <c r="F175" s="3"/>
      <c r="G175" s="20"/>
      <c r="H175" s="20"/>
      <c r="I175" s="20"/>
      <c r="J175" s="20"/>
      <c r="K175" s="32"/>
      <c r="L175" s="20"/>
      <c r="M175" s="32"/>
      <c r="N175" s="32"/>
      <c r="O175" s="32"/>
      <c r="P175" s="32"/>
      <c r="Q175" s="32"/>
      <c r="R175" s="20"/>
    </row>
    <row r="176" spans="1:18" ht="22" customHeight="1">
      <c r="A176" s="20"/>
      <c r="B176" s="42"/>
      <c r="C176" s="42"/>
      <c r="D176" s="68"/>
      <c r="E176" s="15" t="s">
        <v>20</v>
      </c>
      <c r="F176" s="3"/>
      <c r="G176" s="20"/>
      <c r="H176" s="20"/>
      <c r="I176" s="20"/>
      <c r="J176" s="20"/>
      <c r="K176" s="32"/>
      <c r="L176" s="20"/>
      <c r="M176" s="32"/>
      <c r="N176" s="32"/>
      <c r="O176" s="32"/>
      <c r="P176" s="32"/>
      <c r="Q176" s="32"/>
      <c r="R176" s="20"/>
    </row>
    <row r="177" spans="1:18" ht="22" customHeight="1">
      <c r="A177" s="20"/>
      <c r="B177" s="42"/>
      <c r="C177" s="42"/>
      <c r="D177" s="68"/>
      <c r="E177" s="15" t="s">
        <v>20</v>
      </c>
      <c r="F177" s="3"/>
      <c r="G177" s="20"/>
      <c r="H177" s="20"/>
      <c r="I177" s="20"/>
      <c r="J177" s="20"/>
      <c r="K177" s="32"/>
      <c r="L177" s="20"/>
      <c r="M177" s="32"/>
      <c r="N177" s="32"/>
      <c r="O177" s="32"/>
      <c r="P177" s="32"/>
      <c r="Q177" s="32"/>
      <c r="R177" s="20"/>
    </row>
    <row r="178" spans="1:18" ht="22" customHeight="1">
      <c r="A178" s="20"/>
      <c r="B178" s="42"/>
      <c r="C178" s="42"/>
      <c r="D178" s="68"/>
      <c r="E178" s="15" t="s">
        <v>20</v>
      </c>
      <c r="F178" s="3"/>
      <c r="G178" s="20"/>
      <c r="H178" s="20"/>
      <c r="I178" s="20"/>
      <c r="J178" s="20"/>
      <c r="K178" s="32"/>
      <c r="L178" s="20"/>
      <c r="M178" s="32"/>
      <c r="N178" s="32"/>
      <c r="O178" s="32"/>
      <c r="P178" s="32"/>
      <c r="Q178" s="32"/>
      <c r="R178" s="20"/>
    </row>
    <row r="179" spans="1:18" ht="22" customHeight="1">
      <c r="A179" s="20"/>
      <c r="B179" s="42"/>
      <c r="C179" s="42"/>
      <c r="D179" s="68"/>
      <c r="E179" s="15" t="s">
        <v>20</v>
      </c>
      <c r="F179" s="3"/>
      <c r="G179" s="20"/>
      <c r="H179" s="20"/>
      <c r="I179" s="20"/>
      <c r="J179" s="20"/>
      <c r="K179" s="32"/>
      <c r="L179" s="20"/>
      <c r="M179" s="32"/>
      <c r="N179" s="32"/>
      <c r="O179" s="32"/>
      <c r="P179" s="32"/>
      <c r="Q179" s="32"/>
      <c r="R179" s="20"/>
    </row>
    <row r="180" spans="1:18" ht="22" customHeight="1">
      <c r="A180" s="20"/>
      <c r="B180" s="42"/>
      <c r="C180" s="42"/>
      <c r="D180" s="68"/>
      <c r="E180" s="15" t="s">
        <v>20</v>
      </c>
      <c r="F180" s="3"/>
      <c r="G180" s="20"/>
      <c r="H180" s="20"/>
      <c r="I180" s="20"/>
      <c r="J180" s="20"/>
      <c r="K180" s="32"/>
      <c r="L180" s="20"/>
      <c r="M180" s="32"/>
      <c r="N180" s="32"/>
      <c r="O180" s="32"/>
      <c r="P180" s="32"/>
      <c r="Q180" s="32"/>
      <c r="R180" s="20"/>
    </row>
    <row r="181" spans="1:18" ht="22" customHeight="1">
      <c r="A181" s="20"/>
      <c r="B181" s="159"/>
      <c r="C181" s="178"/>
      <c r="D181" s="155">
        <f>SUM(D161:D180)</f>
        <v>0</v>
      </c>
      <c r="E181" s="159"/>
      <c r="F181" s="159"/>
      <c r="G181" s="120"/>
      <c r="H181" s="120"/>
      <c r="I181" s="120"/>
      <c r="J181" s="120"/>
      <c r="K181" s="120"/>
      <c r="L181" s="120"/>
      <c r="M181" s="120"/>
      <c r="N181" s="120"/>
      <c r="O181" s="120"/>
      <c r="P181" s="120"/>
      <c r="Q181" s="120"/>
      <c r="R181" s="120"/>
    </row>
    <row r="182" spans="1:18">
      <c r="A182" s="21"/>
      <c r="B182" s="159"/>
      <c r="C182" s="178"/>
      <c r="D182" s="159"/>
      <c r="E182" s="159"/>
      <c r="F182" s="159"/>
      <c r="G182" s="120"/>
      <c r="H182" s="120"/>
      <c r="I182" s="120"/>
      <c r="J182" s="120"/>
      <c r="K182" s="120"/>
      <c r="L182" s="120"/>
      <c r="M182" s="120"/>
      <c r="N182" s="120"/>
      <c r="O182" s="120"/>
      <c r="P182" s="120"/>
      <c r="Q182" s="120"/>
      <c r="R182" s="120"/>
    </row>
    <row r="183" spans="1:18">
      <c r="A183" s="20"/>
      <c r="B183" s="159"/>
      <c r="C183" s="159"/>
      <c r="D183" s="157"/>
      <c r="E183" s="159"/>
      <c r="F183" s="159"/>
      <c r="G183" s="120"/>
      <c r="H183" s="120"/>
      <c r="I183" s="120"/>
      <c r="J183" s="120"/>
      <c r="K183" s="120"/>
      <c r="L183" s="120"/>
      <c r="M183" s="120"/>
      <c r="N183" s="120"/>
      <c r="O183" s="120"/>
      <c r="P183" s="120"/>
      <c r="Q183" s="120"/>
      <c r="R183" s="120"/>
    </row>
    <row r="184" spans="1:18" ht="40" customHeight="1">
      <c r="A184" s="20"/>
      <c r="B184" s="159"/>
      <c r="C184" s="159"/>
      <c r="D184" s="388" t="s">
        <v>71</v>
      </c>
      <c r="E184" s="389"/>
      <c r="F184" s="179">
        <f>I60+J60+K60+J90+F115+F127+F154-D181</f>
        <v>0</v>
      </c>
      <c r="G184" s="120"/>
      <c r="H184" s="120"/>
      <c r="I184" s="120"/>
      <c r="J184" s="120"/>
      <c r="K184" s="120"/>
      <c r="L184" s="120"/>
      <c r="M184" s="120"/>
      <c r="N184" s="120"/>
      <c r="O184" s="120"/>
      <c r="P184" s="120"/>
      <c r="Q184" s="120"/>
      <c r="R184" s="120"/>
    </row>
    <row r="185" spans="1:18">
      <c r="A185" s="20"/>
      <c r="B185" s="120"/>
      <c r="C185" s="120"/>
      <c r="D185" s="120"/>
      <c r="E185" s="120"/>
      <c r="F185" s="120"/>
      <c r="G185" s="120"/>
      <c r="H185" s="120"/>
      <c r="I185" s="120"/>
      <c r="J185" s="120"/>
      <c r="K185" s="120"/>
      <c r="L185" s="120"/>
      <c r="M185" s="120"/>
      <c r="N185" s="120"/>
      <c r="O185" s="120"/>
      <c r="P185" s="120"/>
      <c r="Q185" s="120"/>
      <c r="R185" s="120"/>
    </row>
    <row r="186" spans="1:18">
      <c r="A186" s="20"/>
      <c r="B186" s="120"/>
      <c r="C186" s="120"/>
      <c r="D186" s="120"/>
      <c r="E186" s="120"/>
      <c r="F186" s="120"/>
      <c r="G186" s="120"/>
      <c r="H186" s="120"/>
      <c r="I186" s="120"/>
      <c r="J186" s="120"/>
      <c r="K186" s="120"/>
      <c r="L186" s="120"/>
      <c r="M186" s="120"/>
      <c r="N186" s="120"/>
      <c r="O186" s="120"/>
      <c r="P186" s="120"/>
      <c r="Q186" s="120"/>
      <c r="R186" s="120"/>
    </row>
    <row r="187" spans="1:18">
      <c r="A187" s="20"/>
      <c r="B187" s="120"/>
      <c r="C187" s="120"/>
      <c r="D187" s="120"/>
      <c r="E187" s="120"/>
      <c r="F187" s="120"/>
      <c r="G187" s="120"/>
      <c r="H187" s="120"/>
      <c r="I187" s="120"/>
      <c r="J187" s="120"/>
      <c r="K187" s="120"/>
      <c r="L187" s="120"/>
      <c r="M187" s="120"/>
      <c r="N187" s="120"/>
      <c r="O187" s="120"/>
      <c r="P187" s="120"/>
      <c r="Q187" s="120"/>
      <c r="R187" s="120"/>
    </row>
    <row r="188" spans="1:18">
      <c r="A188" s="20"/>
      <c r="B188" s="120"/>
      <c r="C188" s="120"/>
      <c r="D188" s="120"/>
      <c r="E188" s="120"/>
      <c r="F188" s="120"/>
      <c r="G188" s="120"/>
      <c r="H188" s="120"/>
      <c r="I188" s="120"/>
      <c r="J188" s="120"/>
      <c r="K188" s="120"/>
      <c r="L188" s="120"/>
      <c r="M188" s="120"/>
      <c r="N188" s="120"/>
      <c r="O188" s="120"/>
      <c r="P188" s="120"/>
      <c r="Q188" s="120"/>
      <c r="R188" s="120"/>
    </row>
    <row r="189" spans="1:18">
      <c r="A189" s="20"/>
      <c r="B189" s="120"/>
      <c r="C189" s="120"/>
      <c r="D189" s="120"/>
      <c r="E189" s="120"/>
      <c r="F189" s="120"/>
      <c r="G189" s="120"/>
      <c r="H189" s="120"/>
      <c r="I189" s="120"/>
      <c r="J189" s="120"/>
      <c r="K189" s="120"/>
      <c r="L189" s="120"/>
      <c r="M189" s="120"/>
      <c r="N189" s="120"/>
      <c r="O189" s="120"/>
      <c r="P189" s="120"/>
      <c r="Q189" s="120"/>
      <c r="R189" s="120"/>
    </row>
    <row r="190" spans="1:18">
      <c r="A190" s="20"/>
      <c r="B190" s="20"/>
      <c r="C190" s="20"/>
      <c r="D190" s="20"/>
      <c r="E190" s="20"/>
      <c r="F190" s="20"/>
      <c r="G190" s="20"/>
      <c r="H190" s="20"/>
      <c r="I190" s="20"/>
      <c r="J190" s="20"/>
      <c r="K190" s="32"/>
      <c r="L190" s="20"/>
      <c r="M190" s="32"/>
      <c r="N190" s="32"/>
      <c r="O190" s="32"/>
      <c r="P190" s="32"/>
      <c r="Q190" s="32"/>
      <c r="R190" s="20"/>
    </row>
    <row r="191" spans="1:18">
      <c r="A191" s="20"/>
      <c r="B191" s="20"/>
      <c r="C191" s="20"/>
      <c r="D191" s="20"/>
      <c r="E191" s="20"/>
      <c r="F191" s="20"/>
      <c r="G191" s="20"/>
      <c r="H191" s="20"/>
      <c r="I191" s="20"/>
      <c r="J191" s="20"/>
      <c r="K191" s="32"/>
      <c r="L191" s="20"/>
      <c r="M191" s="32"/>
      <c r="N191" s="32"/>
      <c r="O191" s="32"/>
      <c r="P191" s="32"/>
      <c r="Q191" s="32"/>
      <c r="R191" s="20"/>
    </row>
    <row r="192" spans="1:18">
      <c r="A192" s="20"/>
      <c r="B192" s="20"/>
      <c r="C192" s="20"/>
      <c r="D192" s="20"/>
      <c r="E192" s="20"/>
      <c r="F192" s="20"/>
      <c r="G192" s="20"/>
      <c r="H192" s="20"/>
      <c r="I192" s="20"/>
      <c r="J192" s="20"/>
      <c r="K192" s="32"/>
      <c r="L192" s="20"/>
      <c r="M192" s="32"/>
      <c r="N192" s="32"/>
      <c r="O192" s="32"/>
      <c r="P192" s="32"/>
      <c r="Q192" s="32"/>
      <c r="R192" s="20"/>
    </row>
    <row r="193" spans="1:18">
      <c r="A193" s="20"/>
      <c r="B193" s="20"/>
      <c r="C193" s="20"/>
      <c r="D193" s="20"/>
      <c r="E193" s="20"/>
      <c r="F193" s="20"/>
      <c r="G193" s="20"/>
      <c r="H193" s="20"/>
      <c r="I193" s="20"/>
      <c r="J193" s="20"/>
      <c r="K193" s="32"/>
      <c r="L193" s="20"/>
      <c r="M193" s="32"/>
      <c r="N193" s="32"/>
      <c r="O193" s="32"/>
      <c r="P193" s="32"/>
      <c r="Q193" s="32"/>
      <c r="R193" s="20"/>
    </row>
    <row r="194" spans="1:18">
      <c r="A194" s="20"/>
      <c r="B194" s="20"/>
      <c r="C194" s="20"/>
      <c r="D194" s="20"/>
      <c r="E194" s="20"/>
      <c r="F194" s="20"/>
      <c r="G194" s="20"/>
      <c r="H194" s="20"/>
      <c r="I194" s="20"/>
      <c r="J194" s="20"/>
      <c r="K194" s="32"/>
      <c r="L194" s="20"/>
      <c r="M194" s="32"/>
      <c r="N194" s="32"/>
      <c r="O194" s="32"/>
      <c r="P194" s="32"/>
      <c r="Q194" s="32"/>
      <c r="R194" s="20"/>
    </row>
    <row r="195" spans="1:18">
      <c r="A195" s="20"/>
      <c r="B195" s="20"/>
      <c r="C195" s="20"/>
      <c r="D195" s="20"/>
      <c r="E195" s="20"/>
      <c r="F195" s="20"/>
      <c r="G195" s="20"/>
      <c r="H195" s="20"/>
      <c r="I195" s="20"/>
      <c r="J195" s="20"/>
      <c r="K195" s="32"/>
      <c r="L195" s="20"/>
      <c r="M195" s="32"/>
      <c r="N195" s="32"/>
      <c r="O195" s="32"/>
      <c r="P195" s="32"/>
      <c r="Q195" s="32"/>
      <c r="R195" s="20"/>
    </row>
    <row r="196" spans="1:18">
      <c r="A196" s="20"/>
      <c r="B196" s="20"/>
      <c r="C196" s="20"/>
      <c r="D196" s="20"/>
      <c r="E196" s="20"/>
      <c r="F196" s="20"/>
      <c r="G196" s="20"/>
      <c r="H196" s="20"/>
      <c r="I196" s="20"/>
      <c r="J196" s="20"/>
      <c r="K196" s="32"/>
      <c r="L196" s="20"/>
      <c r="M196" s="32"/>
      <c r="N196" s="32"/>
      <c r="O196" s="32"/>
      <c r="P196" s="32"/>
      <c r="Q196" s="32"/>
      <c r="R196" s="20"/>
    </row>
    <row r="197" spans="1:18">
      <c r="A197" s="20"/>
      <c r="B197" s="20"/>
      <c r="C197" s="20"/>
      <c r="D197" s="20"/>
      <c r="E197" s="20"/>
      <c r="F197" s="20"/>
      <c r="G197" s="20"/>
      <c r="H197" s="20"/>
      <c r="I197" s="20"/>
      <c r="J197" s="20"/>
      <c r="K197" s="32"/>
      <c r="L197" s="20"/>
      <c r="M197" s="32"/>
      <c r="N197" s="32"/>
      <c r="O197" s="32"/>
      <c r="P197" s="32"/>
      <c r="Q197" s="32"/>
      <c r="R197" s="20"/>
    </row>
    <row r="198" spans="1:18">
      <c r="A198" s="20"/>
      <c r="B198" s="20"/>
      <c r="C198" s="20"/>
      <c r="D198" s="20"/>
      <c r="E198" s="20"/>
      <c r="F198" s="20"/>
      <c r="G198" s="20"/>
      <c r="H198" s="20"/>
      <c r="I198" s="20"/>
      <c r="J198" s="20"/>
      <c r="K198" s="32"/>
      <c r="L198" s="20"/>
      <c r="M198" s="32"/>
      <c r="N198" s="32"/>
      <c r="O198" s="32"/>
      <c r="P198" s="32"/>
      <c r="Q198" s="32"/>
      <c r="R198" s="20"/>
    </row>
    <row r="199" spans="1:18">
      <c r="A199" s="20"/>
      <c r="B199" s="20"/>
      <c r="C199" s="20"/>
      <c r="D199" s="20"/>
      <c r="E199" s="20"/>
      <c r="F199" s="20"/>
      <c r="G199" s="20"/>
      <c r="H199" s="20"/>
      <c r="I199" s="20"/>
      <c r="J199" s="20"/>
      <c r="K199" s="32"/>
      <c r="L199" s="20"/>
      <c r="M199" s="32"/>
      <c r="N199" s="32"/>
      <c r="O199" s="32"/>
      <c r="P199" s="32"/>
      <c r="Q199" s="32"/>
      <c r="R199" s="20"/>
    </row>
    <row r="200" spans="1:18">
      <c r="A200" s="20"/>
      <c r="B200" s="20"/>
      <c r="C200" s="20"/>
      <c r="D200" s="20"/>
      <c r="E200" s="20"/>
      <c r="F200" s="20"/>
      <c r="G200" s="20"/>
      <c r="H200" s="20"/>
      <c r="I200" s="20"/>
      <c r="J200" s="20"/>
      <c r="K200" s="32"/>
      <c r="L200" s="20"/>
      <c r="M200" s="32"/>
      <c r="N200" s="32"/>
      <c r="O200" s="32"/>
      <c r="P200" s="32"/>
      <c r="Q200" s="32"/>
      <c r="R200" s="20"/>
    </row>
    <row r="201" spans="1:18">
      <c r="A201" s="20"/>
      <c r="B201" s="20"/>
      <c r="C201" s="20"/>
      <c r="D201" s="20"/>
      <c r="E201" s="20"/>
      <c r="F201" s="20"/>
      <c r="G201" s="20"/>
      <c r="H201" s="20"/>
      <c r="I201" s="20"/>
      <c r="J201" s="20"/>
      <c r="K201" s="32"/>
      <c r="L201" s="20"/>
      <c r="M201" s="32"/>
      <c r="N201" s="32"/>
      <c r="O201" s="32"/>
      <c r="P201" s="32"/>
      <c r="Q201" s="32"/>
      <c r="R201" s="20"/>
    </row>
    <row r="202" spans="1:18">
      <c r="A202" s="20"/>
      <c r="B202" s="20"/>
      <c r="C202" s="20"/>
      <c r="D202" s="20"/>
      <c r="E202" s="20"/>
      <c r="F202" s="20"/>
      <c r="G202" s="20"/>
      <c r="H202" s="20"/>
      <c r="I202" s="20"/>
      <c r="J202" s="20"/>
      <c r="K202" s="32"/>
      <c r="L202" s="20"/>
      <c r="M202" s="32"/>
      <c r="N202" s="32"/>
      <c r="O202" s="32"/>
      <c r="P202" s="32"/>
      <c r="Q202" s="32"/>
      <c r="R202" s="20"/>
    </row>
    <row r="203" spans="1:18">
      <c r="A203" s="20"/>
      <c r="B203" s="20"/>
      <c r="C203" s="20"/>
      <c r="D203" s="20"/>
      <c r="E203" s="20"/>
      <c r="F203" s="20"/>
      <c r="G203" s="20"/>
      <c r="H203" s="20"/>
      <c r="I203" s="20"/>
      <c r="J203" s="20"/>
      <c r="K203" s="32"/>
      <c r="L203" s="20"/>
      <c r="M203" s="32"/>
      <c r="N203" s="32"/>
      <c r="O203" s="32"/>
      <c r="P203" s="32"/>
      <c r="Q203" s="32"/>
      <c r="R203" s="20"/>
    </row>
    <row r="204" spans="1:18">
      <c r="A204" s="20"/>
      <c r="B204" s="20"/>
      <c r="C204" s="20"/>
      <c r="D204" s="20"/>
      <c r="E204" s="20"/>
      <c r="F204" s="20"/>
      <c r="G204" s="20"/>
      <c r="H204" s="20"/>
      <c r="I204" s="20"/>
      <c r="J204" s="20"/>
      <c r="K204" s="32"/>
      <c r="L204" s="20"/>
      <c r="M204" s="32"/>
      <c r="N204" s="32"/>
      <c r="O204" s="32"/>
      <c r="P204" s="32"/>
      <c r="Q204" s="32"/>
      <c r="R204" s="20"/>
    </row>
    <row r="205" spans="1:18">
      <c r="A205" s="20"/>
      <c r="B205" s="20"/>
      <c r="C205" s="20"/>
      <c r="D205" s="20"/>
      <c r="E205" s="20"/>
      <c r="F205" s="20"/>
      <c r="G205" s="20"/>
      <c r="H205" s="20"/>
      <c r="I205" s="20"/>
      <c r="J205" s="20"/>
      <c r="K205" s="32"/>
      <c r="L205" s="20"/>
      <c r="M205" s="32"/>
      <c r="N205" s="32"/>
      <c r="O205" s="32"/>
      <c r="P205" s="32"/>
      <c r="Q205" s="32"/>
      <c r="R205" s="20"/>
    </row>
    <row r="206" spans="1:18">
      <c r="A206" s="20"/>
      <c r="B206" s="20"/>
      <c r="C206" s="20"/>
      <c r="D206" s="20"/>
      <c r="E206" s="20"/>
      <c r="F206" s="20"/>
      <c r="G206" s="20"/>
      <c r="H206" s="20"/>
      <c r="I206" s="20"/>
      <c r="J206" s="20"/>
      <c r="K206" s="32"/>
      <c r="L206" s="20"/>
      <c r="M206" s="32"/>
      <c r="N206" s="32"/>
      <c r="O206" s="32"/>
      <c r="P206" s="32"/>
      <c r="Q206" s="32"/>
      <c r="R206" s="20"/>
    </row>
    <row r="207" spans="1:18">
      <c r="A207" s="20"/>
      <c r="B207" s="20"/>
      <c r="C207" s="20"/>
      <c r="D207" s="20"/>
      <c r="E207" s="20"/>
      <c r="F207" s="20"/>
      <c r="G207" s="20"/>
      <c r="H207" s="20"/>
      <c r="I207" s="20"/>
      <c r="J207" s="20"/>
      <c r="K207" s="32"/>
      <c r="L207" s="20"/>
      <c r="M207" s="32"/>
      <c r="N207" s="32"/>
      <c r="O207" s="32"/>
      <c r="P207" s="32"/>
      <c r="Q207" s="32"/>
      <c r="R207" s="20"/>
    </row>
    <row r="208" spans="1:18">
      <c r="A208" s="20"/>
      <c r="B208" s="20"/>
      <c r="C208" s="20"/>
      <c r="D208" s="20"/>
      <c r="E208" s="20"/>
      <c r="F208" s="20"/>
      <c r="G208" s="20"/>
      <c r="H208" s="20"/>
      <c r="I208" s="20"/>
      <c r="J208" s="20"/>
      <c r="K208" s="32"/>
      <c r="L208" s="20"/>
      <c r="M208" s="32"/>
      <c r="N208" s="32"/>
      <c r="O208" s="32"/>
      <c r="P208" s="32"/>
      <c r="Q208" s="32"/>
      <c r="R208" s="20"/>
    </row>
    <row r="209" spans="1:18">
      <c r="A209" s="20"/>
      <c r="B209" s="20"/>
      <c r="C209" s="20"/>
      <c r="D209" s="20"/>
      <c r="E209" s="20"/>
      <c r="F209" s="20"/>
      <c r="G209" s="20"/>
      <c r="H209" s="20"/>
      <c r="I209" s="20"/>
      <c r="J209" s="20"/>
      <c r="K209" s="32"/>
      <c r="L209" s="20"/>
      <c r="M209" s="32"/>
      <c r="N209" s="32"/>
      <c r="O209" s="32"/>
      <c r="P209" s="32"/>
      <c r="Q209" s="32"/>
      <c r="R209" s="20"/>
    </row>
    <row r="210" spans="1:18">
      <c r="A210" s="20"/>
      <c r="B210" s="20"/>
      <c r="C210" s="20"/>
      <c r="D210" s="20"/>
      <c r="E210" s="20"/>
      <c r="F210" s="20"/>
      <c r="G210" s="20"/>
      <c r="H210" s="20"/>
      <c r="I210" s="20"/>
      <c r="J210" s="20"/>
      <c r="K210" s="32"/>
      <c r="L210" s="20"/>
      <c r="M210" s="32"/>
      <c r="N210" s="32"/>
      <c r="O210" s="32"/>
      <c r="P210" s="32"/>
      <c r="Q210" s="32"/>
      <c r="R210" s="20"/>
    </row>
    <row r="211" spans="1:18">
      <c r="A211" s="20"/>
      <c r="B211" s="20"/>
      <c r="C211" s="20"/>
      <c r="D211" s="20"/>
      <c r="E211" s="20"/>
      <c r="F211" s="20"/>
      <c r="G211" s="20"/>
      <c r="H211" s="20"/>
      <c r="I211" s="20"/>
      <c r="J211" s="20"/>
      <c r="K211" s="32"/>
      <c r="L211" s="20"/>
      <c r="M211" s="32"/>
      <c r="N211" s="32"/>
      <c r="O211" s="32"/>
      <c r="P211" s="32"/>
      <c r="Q211" s="32"/>
      <c r="R211" s="20"/>
    </row>
    <row r="212" spans="1:18">
      <c r="A212" s="20"/>
      <c r="B212" s="20"/>
      <c r="C212" s="20"/>
      <c r="D212" s="20"/>
      <c r="E212" s="20"/>
      <c r="F212" s="20"/>
      <c r="G212" s="20"/>
      <c r="H212" s="20"/>
      <c r="I212" s="20"/>
      <c r="J212" s="20"/>
      <c r="K212" s="32"/>
      <c r="L212" s="20"/>
      <c r="M212" s="32"/>
      <c r="N212" s="32"/>
      <c r="O212" s="32"/>
      <c r="P212" s="32"/>
      <c r="Q212" s="32"/>
      <c r="R212" s="20"/>
    </row>
    <row r="213" spans="1:18">
      <c r="A213" s="20"/>
      <c r="B213" s="20"/>
      <c r="C213" s="20"/>
      <c r="D213" s="20"/>
      <c r="E213" s="20"/>
      <c r="F213" s="20"/>
      <c r="G213" s="20"/>
      <c r="H213" s="20"/>
      <c r="I213" s="20"/>
      <c r="J213" s="20"/>
      <c r="K213" s="32"/>
      <c r="L213" s="20"/>
      <c r="M213" s="32"/>
      <c r="N213" s="32"/>
      <c r="O213" s="32"/>
      <c r="P213" s="32"/>
      <c r="Q213" s="32"/>
      <c r="R213" s="20"/>
    </row>
    <row r="214" spans="1:18">
      <c r="A214" s="20"/>
      <c r="B214" s="20"/>
      <c r="C214" s="20"/>
      <c r="D214" s="20"/>
      <c r="E214" s="20"/>
      <c r="F214" s="20"/>
      <c r="G214" s="20"/>
      <c r="H214" s="20"/>
      <c r="I214" s="20"/>
      <c r="J214" s="20"/>
      <c r="K214" s="32"/>
      <c r="L214" s="20"/>
      <c r="M214" s="32"/>
      <c r="N214" s="32"/>
      <c r="O214" s="32"/>
      <c r="P214" s="32"/>
      <c r="Q214" s="32"/>
      <c r="R214" s="20"/>
    </row>
    <row r="215" spans="1:18">
      <c r="A215" s="20"/>
      <c r="B215" s="20"/>
      <c r="C215" s="20"/>
      <c r="D215" s="20"/>
      <c r="E215" s="20"/>
      <c r="F215" s="20"/>
      <c r="G215" s="20"/>
      <c r="H215" s="20"/>
      <c r="I215" s="20"/>
      <c r="J215" s="20"/>
      <c r="K215" s="32"/>
      <c r="L215" s="20"/>
      <c r="M215" s="32"/>
      <c r="N215" s="32"/>
      <c r="O215" s="32"/>
      <c r="P215" s="32"/>
      <c r="Q215" s="32"/>
      <c r="R215" s="20"/>
    </row>
    <row r="216" spans="1:18">
      <c r="A216" s="20"/>
      <c r="B216" s="20"/>
      <c r="C216" s="20"/>
      <c r="D216" s="20"/>
      <c r="E216" s="20"/>
      <c r="F216" s="20"/>
      <c r="G216" s="20"/>
      <c r="H216" s="20"/>
      <c r="I216" s="20"/>
      <c r="J216" s="20"/>
      <c r="K216" s="32"/>
      <c r="L216" s="20"/>
      <c r="M216" s="32"/>
      <c r="N216" s="32"/>
      <c r="O216" s="32"/>
      <c r="P216" s="32"/>
      <c r="Q216" s="32"/>
      <c r="R216" s="20"/>
    </row>
    <row r="217" spans="1:18">
      <c r="A217" s="20"/>
      <c r="B217" s="20"/>
      <c r="C217" s="20"/>
      <c r="D217" s="20"/>
      <c r="E217" s="20"/>
      <c r="F217" s="20"/>
      <c r="G217" s="20"/>
      <c r="H217" s="20"/>
      <c r="I217" s="20"/>
      <c r="J217" s="20"/>
      <c r="K217" s="32"/>
      <c r="L217" s="20"/>
      <c r="M217" s="32"/>
      <c r="N217" s="32"/>
      <c r="O217" s="32"/>
      <c r="P217" s="32"/>
      <c r="Q217" s="32"/>
      <c r="R217" s="20"/>
    </row>
    <row r="218" spans="1:18">
      <c r="A218" s="20"/>
      <c r="B218" s="20"/>
      <c r="C218" s="20"/>
      <c r="D218" s="20"/>
      <c r="E218" s="20"/>
      <c r="F218" s="20"/>
      <c r="G218" s="20"/>
      <c r="H218" s="20"/>
      <c r="I218" s="20"/>
      <c r="J218" s="20"/>
      <c r="K218" s="32"/>
      <c r="L218" s="20"/>
      <c r="M218" s="32"/>
      <c r="N218" s="32"/>
      <c r="O218" s="32"/>
      <c r="P218" s="32"/>
      <c r="Q218" s="32"/>
      <c r="R218" s="20"/>
    </row>
    <row r="219" spans="1:18">
      <c r="A219" s="20"/>
      <c r="B219" s="20"/>
      <c r="C219" s="20"/>
      <c r="D219" s="20"/>
      <c r="E219" s="20"/>
      <c r="F219" s="20"/>
      <c r="G219" s="20"/>
      <c r="H219" s="20"/>
      <c r="I219" s="20"/>
      <c r="J219" s="20"/>
      <c r="K219" s="32"/>
      <c r="L219" s="20"/>
      <c r="M219" s="32"/>
      <c r="N219" s="32"/>
      <c r="O219" s="32"/>
      <c r="P219" s="32"/>
      <c r="Q219" s="32"/>
      <c r="R219" s="20"/>
    </row>
    <row r="220" spans="1:18">
      <c r="A220" s="20"/>
      <c r="B220" s="20"/>
      <c r="C220" s="20"/>
      <c r="D220" s="20"/>
      <c r="E220" s="20"/>
      <c r="F220" s="20"/>
      <c r="G220" s="20"/>
      <c r="H220" s="20"/>
      <c r="I220" s="20"/>
      <c r="J220" s="20"/>
      <c r="K220" s="32"/>
      <c r="L220" s="20"/>
      <c r="M220" s="32"/>
      <c r="N220" s="32"/>
      <c r="O220" s="32"/>
      <c r="P220" s="32"/>
      <c r="Q220" s="32"/>
      <c r="R220" s="20"/>
    </row>
    <row r="221" spans="1:18">
      <c r="A221" s="20"/>
      <c r="B221" s="20"/>
      <c r="C221" s="20"/>
      <c r="D221" s="20"/>
      <c r="E221" s="20"/>
      <c r="F221" s="20"/>
      <c r="G221" s="20"/>
      <c r="H221" s="20"/>
      <c r="I221" s="20"/>
      <c r="J221" s="20"/>
      <c r="K221" s="32"/>
      <c r="L221" s="20"/>
      <c r="M221" s="32"/>
      <c r="N221" s="32"/>
      <c r="O221" s="32"/>
      <c r="P221" s="32"/>
      <c r="Q221" s="32"/>
      <c r="R221" s="20"/>
    </row>
    <row r="222" spans="1:18">
      <c r="A222" s="20"/>
      <c r="B222" s="20"/>
      <c r="C222" s="20"/>
      <c r="D222" s="20"/>
      <c r="E222" s="20"/>
      <c r="F222" s="20"/>
      <c r="G222" s="20"/>
      <c r="H222" s="20"/>
      <c r="I222" s="20"/>
      <c r="J222" s="20"/>
      <c r="K222" s="32"/>
      <c r="L222" s="20"/>
      <c r="M222" s="32"/>
      <c r="N222" s="32"/>
      <c r="O222" s="32"/>
      <c r="P222" s="32"/>
      <c r="Q222" s="32"/>
      <c r="R222" s="20"/>
    </row>
    <row r="223" spans="1:18">
      <c r="A223" s="20"/>
      <c r="B223" s="20"/>
      <c r="C223" s="20"/>
      <c r="D223" s="20"/>
      <c r="E223" s="20"/>
      <c r="F223" s="20"/>
      <c r="G223" s="20"/>
      <c r="H223" s="20"/>
      <c r="I223" s="20"/>
      <c r="J223" s="20"/>
      <c r="K223" s="32"/>
      <c r="L223" s="20"/>
      <c r="M223" s="32"/>
      <c r="N223" s="32"/>
      <c r="O223" s="32"/>
      <c r="P223" s="32"/>
      <c r="Q223" s="32"/>
      <c r="R223" s="20"/>
    </row>
    <row r="224" spans="1:18">
      <c r="A224" s="20"/>
      <c r="B224" s="20"/>
      <c r="C224" s="20"/>
      <c r="D224" s="20"/>
      <c r="E224" s="20"/>
      <c r="F224" s="20"/>
      <c r="G224" s="20"/>
      <c r="H224" s="20"/>
      <c r="I224" s="20"/>
      <c r="J224" s="20"/>
      <c r="K224" s="32"/>
      <c r="L224" s="20"/>
      <c r="M224" s="32"/>
      <c r="N224" s="32"/>
      <c r="O224" s="32"/>
      <c r="P224" s="32"/>
      <c r="Q224" s="32"/>
      <c r="R224" s="20"/>
    </row>
    <row r="225" spans="1:18">
      <c r="A225" s="20"/>
      <c r="B225" s="20"/>
      <c r="C225" s="20"/>
      <c r="D225" s="20"/>
      <c r="E225" s="20"/>
      <c r="F225" s="20"/>
      <c r="G225" s="20"/>
      <c r="H225" s="20"/>
      <c r="I225" s="20"/>
      <c r="J225" s="20"/>
      <c r="K225" s="32"/>
      <c r="L225" s="20"/>
      <c r="M225" s="32"/>
      <c r="N225" s="32"/>
      <c r="O225" s="32"/>
      <c r="P225" s="32"/>
      <c r="Q225" s="32"/>
      <c r="R225" s="20"/>
    </row>
    <row r="226" spans="1:18">
      <c r="A226" s="20"/>
      <c r="B226" s="20"/>
      <c r="C226" s="20"/>
      <c r="D226" s="20"/>
      <c r="E226" s="20"/>
      <c r="F226" s="20"/>
      <c r="G226" s="20"/>
      <c r="H226" s="20"/>
      <c r="I226" s="20"/>
      <c r="J226" s="20"/>
      <c r="K226" s="32"/>
      <c r="L226" s="20"/>
      <c r="M226" s="32"/>
      <c r="N226" s="32"/>
      <c r="O226" s="32"/>
      <c r="P226" s="32"/>
      <c r="Q226" s="32"/>
      <c r="R226" s="20"/>
    </row>
    <row r="227" spans="1:18">
      <c r="A227" s="20"/>
      <c r="B227" s="20"/>
      <c r="C227" s="20"/>
      <c r="D227" s="20"/>
      <c r="E227" s="20"/>
      <c r="F227" s="20"/>
      <c r="G227" s="20"/>
      <c r="H227" s="20"/>
      <c r="I227" s="20"/>
      <c r="J227" s="20"/>
      <c r="K227" s="32"/>
      <c r="L227" s="20"/>
      <c r="M227" s="32"/>
      <c r="N227" s="32"/>
      <c r="O227" s="32"/>
      <c r="P227" s="32"/>
      <c r="Q227" s="32"/>
      <c r="R227" s="20"/>
    </row>
  </sheetData>
  <sheetProtection algorithmName="SHA-512" hashValue="NHCUfZ73NHIYcqemTexAOluuxFipztISRY4K7wE2k0wSxXcU3w8ob1HGeMDffsPLrNyrAkS5oKrz1tXFPQr98g==" saltValue="SXuPh52mfYkvvKThM720gA==" spinCount="100000" sheet="1" formatCells="0" formatColumns="0" formatRows="0" insertRows="0"/>
  <mergeCells count="24">
    <mergeCell ref="B2:H2"/>
    <mergeCell ref="B4:H4"/>
    <mergeCell ref="L30:N30"/>
    <mergeCell ref="O30:Q30"/>
    <mergeCell ref="J31:K31"/>
    <mergeCell ref="C24:E24"/>
    <mergeCell ref="B13:E13"/>
    <mergeCell ref="C14:E14"/>
    <mergeCell ref="B16:E16"/>
    <mergeCell ref="C17:E17"/>
    <mergeCell ref="C22:E22"/>
    <mergeCell ref="B3:H3"/>
    <mergeCell ref="B19:E19"/>
    <mergeCell ref="C20:E20"/>
    <mergeCell ref="B62:J62"/>
    <mergeCell ref="B63:J63"/>
    <mergeCell ref="D30:F30"/>
    <mergeCell ref="G30:H30"/>
    <mergeCell ref="D184:E184"/>
    <mergeCell ref="C127:E127"/>
    <mergeCell ref="C123:E123"/>
    <mergeCell ref="C125:E125"/>
    <mergeCell ref="C119:E119"/>
    <mergeCell ref="C121:E121"/>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61:D180" xr:uid="{00000000-0002-0000-0200-000000000000}">
      <formula1>$D$289&gt;50000</formula1>
    </dataValidation>
    <dataValidation type="decimal" operator="greaterThanOrEqual" allowBlank="1" showInputMessage="1" showErrorMessage="1" sqref="E134:F153 C134:C153 D95:F114" xr:uid="{00000000-0002-0000-0200-000001000000}">
      <formula1>0</formula1>
    </dataValidation>
    <dataValidation type="list" allowBlank="1" showInputMessage="1" showErrorMessage="1" sqref="C24:E24" xr:uid="{00000000-0002-0000-0200-000002000000}">
      <formula1>$F$24:$F$28</formula1>
    </dataValidation>
    <dataValidation type="list" allowBlank="1" showInputMessage="1" showErrorMessage="1" sqref="D134:D153" xr:uid="{00000000-0002-0000-0200-000003000000}">
      <formula1>$G$134:$G$136</formula1>
    </dataValidation>
    <dataValidation type="decimal" errorStyle="warning" operator="greaterThanOrEqual" allowBlank="1" showErrorMessage="1" errorTitle="Saisie impossible" error="Pour une même dépense, soit vous ne récupérez pas la TVA, soit vous la récupérez partiellement ou totalement." sqref="J32:K59" xr:uid="{00000000-0002-0000-0200-000004000000}">
      <formula1>ISBLANK(I32)</formula1>
    </dataValidation>
    <dataValidation type="decimal" errorStyle="warning" operator="greaterThanOrEqual" allowBlank="1" sqref="C32:C59" xr:uid="{00000000-0002-0000-0200-000005000000}">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2:I59" xr:uid="{00000000-0002-0000-0200-000006000000}">
      <formula1>ISBLANK(#REF!)</formula1>
    </dataValidation>
    <dataValidation type="list" allowBlank="1" showInputMessage="1" showErrorMessage="1" sqref="B32:B59" xr:uid="{00000000-0002-0000-0200-000007000000}">
      <formula1>$H$23:$H$26</formula1>
    </dataValidation>
  </dataValidations>
  <pageMargins left="0.7" right="0.7" top="0.75" bottom="0.75" header="0.3" footer="0.3"/>
  <pageSetup paperSize="8" scale="3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117</xdr:row>
                    <xdr:rowOff>95250</xdr:rowOff>
                  </from>
                  <to>
                    <xdr:col>6</xdr:col>
                    <xdr:colOff>107950</xdr:colOff>
                    <xdr:row>120</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122</xdr:row>
                    <xdr:rowOff>38100</xdr:rowOff>
                  </from>
                  <to>
                    <xdr:col>6</xdr:col>
                    <xdr:colOff>279400</xdr:colOff>
                    <xdr:row>122</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B1:O50"/>
  <sheetViews>
    <sheetView zoomScale="61" workbookViewId="0">
      <selection activeCell="B16" sqref="B16:B17"/>
    </sheetView>
  </sheetViews>
  <sheetFormatPr baseColWidth="10" defaultRowHeight="14.5"/>
  <cols>
    <col min="1" max="1" width="5" style="32" customWidth="1"/>
    <col min="2" max="2" width="18.54296875" style="32" customWidth="1"/>
    <col min="3" max="3" width="16.36328125" style="32" customWidth="1"/>
    <col min="4" max="5" width="15.90625" style="32" customWidth="1"/>
    <col min="6" max="6" width="20" style="32" customWidth="1"/>
    <col min="7" max="8" width="22.453125" style="32" customWidth="1"/>
    <col min="9" max="9" width="16" style="32" customWidth="1"/>
    <col min="10" max="10" width="15.7265625" style="32" customWidth="1"/>
    <col min="11" max="11" width="32" style="32" customWidth="1"/>
    <col min="12" max="12" width="30.54296875" style="32" customWidth="1"/>
    <col min="13" max="16384" width="10.90625" style="32"/>
  </cols>
  <sheetData>
    <row r="1" spans="2:15">
      <c r="B1" s="326"/>
      <c r="C1" s="326"/>
      <c r="D1" s="326"/>
      <c r="E1" s="326"/>
      <c r="F1" s="326"/>
      <c r="G1" s="326"/>
      <c r="H1" s="326"/>
      <c r="I1" s="326"/>
      <c r="J1" s="326"/>
      <c r="K1" s="326"/>
      <c r="L1" s="334"/>
      <c r="M1" s="334"/>
      <c r="N1" s="334"/>
      <c r="O1" s="334"/>
    </row>
    <row r="2" spans="2:15">
      <c r="B2" s="326"/>
      <c r="C2" s="326"/>
      <c r="D2" s="326"/>
      <c r="E2" s="326"/>
      <c r="F2" s="326"/>
      <c r="G2" s="326"/>
      <c r="H2" s="326"/>
      <c r="I2" s="326"/>
      <c r="J2" s="326"/>
      <c r="K2" s="326"/>
      <c r="L2" s="334"/>
      <c r="M2" s="334"/>
      <c r="N2" s="334"/>
      <c r="O2" s="334"/>
    </row>
    <row r="3" spans="2:15">
      <c r="B3" s="326"/>
      <c r="C3" s="326"/>
      <c r="D3" s="326"/>
      <c r="E3" s="326"/>
      <c r="F3" s="326"/>
      <c r="G3" s="326"/>
      <c r="H3" s="326"/>
      <c r="I3" s="326"/>
      <c r="J3" s="326"/>
      <c r="K3" s="326"/>
      <c r="L3" s="334"/>
      <c r="M3" s="334"/>
      <c r="N3" s="334"/>
      <c r="O3" s="334"/>
    </row>
    <row r="4" spans="2:15">
      <c r="B4" s="326"/>
      <c r="C4" s="326"/>
      <c r="D4" s="326"/>
      <c r="E4" s="326"/>
      <c r="F4" s="326"/>
      <c r="G4" s="326"/>
      <c r="H4" s="326"/>
      <c r="I4" s="326"/>
      <c r="J4" s="326"/>
      <c r="K4" s="326"/>
      <c r="L4" s="334"/>
      <c r="M4" s="334"/>
      <c r="N4" s="334"/>
      <c r="O4" s="334"/>
    </row>
    <row r="5" spans="2:15">
      <c r="B5" s="326"/>
      <c r="C5" s="326"/>
      <c r="D5" s="326"/>
      <c r="E5" s="326"/>
      <c r="F5" s="326"/>
      <c r="G5" s="326"/>
      <c r="H5" s="326"/>
      <c r="I5" s="326"/>
      <c r="J5" s="326"/>
      <c r="K5" s="326"/>
      <c r="L5" s="334"/>
      <c r="M5" s="334"/>
      <c r="N5" s="334"/>
      <c r="O5" s="334"/>
    </row>
    <row r="6" spans="2:15">
      <c r="B6" s="326"/>
      <c r="C6" s="326"/>
      <c r="D6" s="326"/>
      <c r="E6" s="326"/>
      <c r="F6" s="326"/>
      <c r="G6" s="326"/>
      <c r="H6" s="326"/>
      <c r="I6" s="326"/>
      <c r="J6" s="326"/>
      <c r="K6" s="326"/>
      <c r="L6" s="334"/>
      <c r="M6" s="334"/>
      <c r="N6" s="334"/>
      <c r="O6" s="334"/>
    </row>
    <row r="7" spans="2:15">
      <c r="B7" s="326"/>
      <c r="C7" s="326"/>
      <c r="D7" s="326"/>
      <c r="E7" s="326"/>
      <c r="F7" s="326"/>
      <c r="G7" s="326"/>
      <c r="H7" s="326"/>
      <c r="I7" s="326"/>
      <c r="J7" s="326"/>
      <c r="K7" s="326"/>
      <c r="L7" s="334"/>
      <c r="M7" s="334"/>
      <c r="N7" s="334"/>
      <c r="O7" s="334"/>
    </row>
    <row r="8" spans="2:15" ht="30" customHeight="1">
      <c r="B8" s="326"/>
      <c r="C8" s="326"/>
      <c r="D8" s="326"/>
      <c r="E8" s="326"/>
      <c r="F8" s="326"/>
      <c r="G8" s="326"/>
      <c r="H8" s="326"/>
      <c r="I8" s="326"/>
      <c r="J8" s="326"/>
      <c r="K8" s="326"/>
      <c r="L8" s="334"/>
      <c r="M8" s="334"/>
      <c r="N8" s="334"/>
      <c r="O8" s="334"/>
    </row>
    <row r="9" spans="2:15" s="327" customFormat="1" ht="14.5" customHeight="1">
      <c r="B9" s="326"/>
      <c r="C9" s="326"/>
      <c r="D9" s="326"/>
      <c r="E9" s="326"/>
      <c r="F9" s="326"/>
      <c r="G9" s="326"/>
      <c r="H9" s="326"/>
      <c r="I9" s="326"/>
      <c r="J9" s="326"/>
      <c r="K9" s="326"/>
    </row>
    <row r="10" spans="2:15" s="327" customFormat="1"/>
    <row r="11" spans="2:15" s="328" customFormat="1" ht="27" customHeight="1">
      <c r="B11" s="374" t="s">
        <v>154</v>
      </c>
      <c r="C11" s="374"/>
      <c r="D11" s="374"/>
      <c r="E11" s="374"/>
      <c r="F11" s="374"/>
      <c r="G11" s="374"/>
      <c r="H11" s="374"/>
      <c r="I11" s="374"/>
      <c r="J11" s="374"/>
      <c r="K11" s="374"/>
    </row>
    <row r="12" spans="2:15" s="327" customFormat="1" ht="25.5" customHeight="1">
      <c r="B12" s="375" t="s">
        <v>293</v>
      </c>
      <c r="C12" s="375"/>
      <c r="D12" s="375"/>
      <c r="E12" s="375"/>
      <c r="F12" s="375"/>
      <c r="G12" s="375"/>
      <c r="H12" s="375"/>
      <c r="I12" s="375"/>
      <c r="J12" s="375"/>
      <c r="K12" s="375"/>
    </row>
    <row r="13" spans="2:15" s="327" customFormat="1" ht="27.5" customHeight="1">
      <c r="B13" s="375" t="s">
        <v>40</v>
      </c>
      <c r="C13" s="375"/>
      <c r="D13" s="375"/>
      <c r="E13" s="375"/>
      <c r="F13" s="375"/>
      <c r="G13" s="375"/>
      <c r="H13" s="375"/>
      <c r="I13" s="375"/>
      <c r="J13" s="375"/>
      <c r="K13" s="375"/>
    </row>
    <row r="14" spans="2:15" s="327" customFormat="1" ht="9.5" customHeight="1">
      <c r="B14" s="344"/>
      <c r="C14" s="344"/>
      <c r="D14" s="344"/>
      <c r="E14" s="344"/>
      <c r="F14" s="344"/>
      <c r="G14" s="344"/>
      <c r="H14" s="344"/>
      <c r="I14" s="344"/>
      <c r="J14" s="344"/>
      <c r="K14" s="344"/>
    </row>
    <row r="15" spans="2:15" s="327" customFormat="1" ht="19.5" customHeight="1">
      <c r="B15" s="121" t="s">
        <v>357</v>
      </c>
      <c r="C15" s="345"/>
      <c r="D15" s="345"/>
      <c r="E15" s="345"/>
      <c r="F15" s="345"/>
      <c r="G15" s="345"/>
      <c r="H15" s="345"/>
      <c r="I15" s="345"/>
      <c r="J15" s="345"/>
      <c r="K15" s="345"/>
    </row>
    <row r="16" spans="2:15" ht="15.5" customHeight="1">
      <c r="B16" s="121" t="s">
        <v>417</v>
      </c>
      <c r="C16" s="346"/>
      <c r="D16" s="346"/>
      <c r="E16" s="346"/>
      <c r="F16" s="346"/>
      <c r="G16" s="346"/>
      <c r="H16" s="346"/>
      <c r="I16" s="346"/>
      <c r="J16" s="346"/>
      <c r="K16" s="346"/>
      <c r="L16" s="334"/>
      <c r="M16" s="334"/>
      <c r="N16" s="334"/>
      <c r="O16" s="334"/>
    </row>
    <row r="17" spans="2:15" ht="15.5">
      <c r="B17" s="254" t="s">
        <v>416</v>
      </c>
      <c r="C17" s="335"/>
      <c r="D17" s="335"/>
      <c r="E17" s="337"/>
      <c r="F17" s="335"/>
      <c r="G17" s="335"/>
      <c r="H17" s="335"/>
      <c r="I17" s="335"/>
      <c r="J17" s="335"/>
      <c r="K17" s="335"/>
      <c r="L17" s="334"/>
      <c r="M17" s="334"/>
      <c r="N17" s="334"/>
      <c r="O17" s="334"/>
    </row>
    <row r="18" spans="2:15" ht="15.5">
      <c r="B18" s="254"/>
      <c r="C18" s="346"/>
      <c r="D18" s="346"/>
      <c r="E18" s="346"/>
      <c r="F18" s="346"/>
      <c r="G18" s="346"/>
      <c r="H18" s="346"/>
      <c r="I18" s="346"/>
      <c r="J18" s="346"/>
      <c r="K18" s="346"/>
      <c r="L18" s="359"/>
      <c r="M18" s="359"/>
      <c r="N18" s="359"/>
      <c r="O18" s="359"/>
    </row>
    <row r="19" spans="2:15" ht="15.5">
      <c r="B19" s="335"/>
      <c r="C19" s="335"/>
      <c r="D19" s="335"/>
      <c r="E19" s="337"/>
      <c r="F19" s="335"/>
      <c r="G19" s="335"/>
      <c r="H19" s="335"/>
      <c r="I19" s="335"/>
      <c r="J19" s="335"/>
      <c r="K19" s="335"/>
      <c r="L19" s="334"/>
      <c r="M19" s="334"/>
      <c r="N19" s="334"/>
      <c r="O19" s="334"/>
    </row>
    <row r="20" spans="2:15" ht="41.5" customHeight="1">
      <c r="B20" s="335"/>
      <c r="C20" s="335"/>
      <c r="D20" s="335"/>
      <c r="E20" s="337"/>
      <c r="F20" s="335"/>
      <c r="G20" s="335"/>
      <c r="H20" s="335"/>
      <c r="I20" s="335"/>
      <c r="J20" s="335"/>
      <c r="K20" s="335"/>
      <c r="L20" s="334"/>
      <c r="M20" s="334"/>
      <c r="N20" s="334"/>
      <c r="O20" s="334"/>
    </row>
    <row r="21" spans="2:15" ht="36.5" customHeight="1">
      <c r="B21" s="335"/>
      <c r="C21" s="335"/>
      <c r="D21" s="335"/>
      <c r="E21" s="337"/>
      <c r="F21" s="335"/>
      <c r="G21" s="335"/>
      <c r="H21" s="335"/>
      <c r="I21" s="335"/>
      <c r="J21" s="335"/>
      <c r="K21" s="335"/>
      <c r="L21" s="334"/>
      <c r="M21" s="334"/>
      <c r="N21" s="334"/>
      <c r="O21" s="334"/>
    </row>
    <row r="22" spans="2:15" s="1" customFormat="1" ht="18">
      <c r="B22" s="336"/>
      <c r="C22" s="336"/>
      <c r="D22" s="336"/>
      <c r="E22" s="336"/>
      <c r="F22" s="336"/>
      <c r="G22" s="336"/>
      <c r="H22" s="336"/>
      <c r="I22" s="336"/>
      <c r="J22" s="336"/>
      <c r="K22" s="336"/>
      <c r="L22" s="333"/>
      <c r="M22" s="333"/>
      <c r="N22" s="333"/>
      <c r="O22" s="333"/>
    </row>
    <row r="23" spans="2:15" s="1" customFormat="1" ht="14.5" customHeight="1">
      <c r="B23" s="336"/>
      <c r="C23" s="336"/>
      <c r="D23" s="336"/>
      <c r="E23" s="336"/>
      <c r="F23" s="336"/>
      <c r="G23" s="336"/>
      <c r="H23" s="336"/>
      <c r="I23" s="336"/>
      <c r="J23" s="336"/>
      <c r="K23" s="336"/>
      <c r="L23" s="333"/>
      <c r="M23" s="333"/>
      <c r="N23" s="333"/>
      <c r="O23" s="333"/>
    </row>
    <row r="24" spans="2:15" s="1" customFormat="1" ht="14.5" customHeight="1">
      <c r="B24" s="336"/>
      <c r="C24" s="336"/>
      <c r="D24" s="336"/>
      <c r="E24" s="336"/>
      <c r="F24" s="336"/>
      <c r="G24" s="336"/>
      <c r="H24" s="336"/>
      <c r="I24" s="336"/>
      <c r="J24" s="336"/>
      <c r="K24" s="336"/>
      <c r="L24" s="333"/>
      <c r="M24" s="333"/>
      <c r="N24" s="333"/>
      <c r="O24" s="333"/>
    </row>
    <row r="25" spans="2:15" s="1" customFormat="1" ht="14.5" customHeight="1">
      <c r="B25" s="336"/>
      <c r="C25" s="336"/>
      <c r="D25" s="336"/>
      <c r="E25" s="336"/>
      <c r="F25" s="336"/>
      <c r="G25" s="336"/>
      <c r="H25" s="336"/>
      <c r="I25" s="336"/>
      <c r="J25" s="336"/>
      <c r="K25" s="336"/>
      <c r="L25" s="333"/>
      <c r="M25" s="333"/>
      <c r="N25" s="333"/>
      <c r="O25" s="333"/>
    </row>
    <row r="26" spans="2:15" ht="52" customHeight="1">
      <c r="B26" s="405" t="s">
        <v>345</v>
      </c>
      <c r="C26" s="405"/>
      <c r="D26" s="405"/>
      <c r="E26" s="405"/>
      <c r="F26" s="405"/>
      <c r="G26" s="405"/>
      <c r="H26" s="405"/>
      <c r="I26" s="405"/>
      <c r="J26" s="405"/>
      <c r="K26" s="405"/>
      <c r="L26" s="334"/>
      <c r="M26" s="334"/>
      <c r="N26" s="334"/>
      <c r="O26" s="334"/>
    </row>
    <row r="27" spans="2:15" ht="81.5" customHeight="1">
      <c r="B27" s="329" t="s">
        <v>346</v>
      </c>
      <c r="C27" s="329" t="s">
        <v>347</v>
      </c>
      <c r="D27" s="329" t="s">
        <v>348</v>
      </c>
      <c r="E27" s="329" t="s">
        <v>356</v>
      </c>
      <c r="F27" s="329" t="s">
        <v>349</v>
      </c>
      <c r="G27" s="329" t="s">
        <v>350</v>
      </c>
      <c r="H27" s="329" t="s">
        <v>351</v>
      </c>
      <c r="I27" s="329" t="s">
        <v>352</v>
      </c>
      <c r="J27" s="329" t="s">
        <v>353</v>
      </c>
      <c r="K27" s="330" t="s">
        <v>354</v>
      </c>
      <c r="L27" s="331"/>
      <c r="M27" s="334"/>
      <c r="N27" s="334"/>
      <c r="O27" s="334"/>
    </row>
    <row r="28" spans="2:15" ht="22" customHeight="1">
      <c r="B28" s="338"/>
      <c r="C28" s="339"/>
      <c r="D28" s="340"/>
      <c r="E28" s="340"/>
      <c r="F28" s="339"/>
      <c r="G28" s="339"/>
      <c r="H28" s="338"/>
      <c r="I28" s="341"/>
      <c r="J28" s="342"/>
      <c r="K28" s="332" t="e">
        <f t="shared" ref="K28:K46" si="0">D28/H28*I28*J28</f>
        <v>#DIV/0!</v>
      </c>
      <c r="L28" s="333"/>
      <c r="M28" s="334"/>
      <c r="N28" s="334"/>
      <c r="O28" s="334"/>
    </row>
    <row r="29" spans="2:15" ht="22" customHeight="1">
      <c r="B29" s="338"/>
      <c r="C29" s="339"/>
      <c r="D29" s="338"/>
      <c r="E29" s="338"/>
      <c r="F29" s="339"/>
      <c r="G29" s="339"/>
      <c r="H29" s="338"/>
      <c r="I29" s="341"/>
      <c r="J29" s="338"/>
      <c r="K29" s="332" t="e">
        <f t="shared" si="0"/>
        <v>#DIV/0!</v>
      </c>
      <c r="L29" s="333"/>
      <c r="M29" s="343"/>
      <c r="N29" s="343"/>
      <c r="O29" s="343"/>
    </row>
    <row r="30" spans="2:15" ht="22" customHeight="1">
      <c r="B30" s="338"/>
      <c r="C30" s="339"/>
      <c r="D30" s="338"/>
      <c r="E30" s="338"/>
      <c r="F30" s="339"/>
      <c r="G30" s="339"/>
      <c r="H30" s="338"/>
      <c r="I30" s="341"/>
      <c r="J30" s="338"/>
      <c r="K30" s="332" t="e">
        <f t="shared" si="0"/>
        <v>#DIV/0!</v>
      </c>
      <c r="L30" s="333"/>
      <c r="M30" s="343"/>
      <c r="N30" s="343"/>
      <c r="O30" s="343"/>
    </row>
    <row r="31" spans="2:15" ht="22" customHeight="1">
      <c r="B31" s="338"/>
      <c r="C31" s="339"/>
      <c r="D31" s="338"/>
      <c r="E31" s="338"/>
      <c r="F31" s="339"/>
      <c r="G31" s="339"/>
      <c r="H31" s="338"/>
      <c r="I31" s="341"/>
      <c r="J31" s="338"/>
      <c r="K31" s="332" t="e">
        <f t="shared" si="0"/>
        <v>#DIV/0!</v>
      </c>
      <c r="L31" s="1"/>
    </row>
    <row r="32" spans="2:15" ht="22" customHeight="1">
      <c r="B32" s="338"/>
      <c r="C32" s="339"/>
      <c r="D32" s="338"/>
      <c r="E32" s="338"/>
      <c r="F32" s="339"/>
      <c r="G32" s="339"/>
      <c r="H32" s="338"/>
      <c r="I32" s="341"/>
      <c r="J32" s="338"/>
      <c r="K32" s="332" t="e">
        <f t="shared" si="0"/>
        <v>#DIV/0!</v>
      </c>
      <c r="L32" s="333"/>
      <c r="M32" s="343"/>
      <c r="N32" s="343"/>
      <c r="O32" s="343"/>
    </row>
    <row r="33" spans="2:15" ht="22" customHeight="1">
      <c r="B33" s="338"/>
      <c r="C33" s="339"/>
      <c r="D33" s="338"/>
      <c r="E33" s="338"/>
      <c r="F33" s="339"/>
      <c r="G33" s="339"/>
      <c r="H33" s="338"/>
      <c r="I33" s="341"/>
      <c r="J33" s="338"/>
      <c r="K33" s="332" t="e">
        <f t="shared" si="0"/>
        <v>#DIV/0!</v>
      </c>
      <c r="L33" s="333"/>
      <c r="M33" s="343"/>
      <c r="N33" s="343"/>
      <c r="O33" s="343"/>
    </row>
    <row r="34" spans="2:15" ht="22" customHeight="1">
      <c r="B34" s="338"/>
      <c r="C34" s="339"/>
      <c r="D34" s="338"/>
      <c r="E34" s="338"/>
      <c r="F34" s="339"/>
      <c r="G34" s="339"/>
      <c r="H34" s="338"/>
      <c r="I34" s="341"/>
      <c r="J34" s="338"/>
      <c r="K34" s="332" t="e">
        <f t="shared" si="0"/>
        <v>#DIV/0!</v>
      </c>
      <c r="L34" s="1"/>
    </row>
    <row r="35" spans="2:15" ht="22" customHeight="1">
      <c r="B35" s="338"/>
      <c r="C35" s="339"/>
      <c r="D35" s="338"/>
      <c r="E35" s="338"/>
      <c r="F35" s="339"/>
      <c r="G35" s="339"/>
      <c r="H35" s="338"/>
      <c r="I35" s="341"/>
      <c r="J35" s="338"/>
      <c r="K35" s="332" t="e">
        <f t="shared" si="0"/>
        <v>#DIV/0!</v>
      </c>
      <c r="L35" s="333"/>
      <c r="M35" s="343"/>
      <c r="N35" s="343"/>
      <c r="O35" s="343"/>
    </row>
    <row r="36" spans="2:15" ht="22" customHeight="1">
      <c r="B36" s="338"/>
      <c r="C36" s="339"/>
      <c r="D36" s="338"/>
      <c r="E36" s="338"/>
      <c r="F36" s="339"/>
      <c r="G36" s="339"/>
      <c r="H36" s="338"/>
      <c r="I36" s="341"/>
      <c r="J36" s="338"/>
      <c r="K36" s="332" t="e">
        <f t="shared" si="0"/>
        <v>#DIV/0!</v>
      </c>
      <c r="L36" s="333"/>
      <c r="M36" s="343"/>
      <c r="N36" s="343"/>
      <c r="O36" s="343"/>
    </row>
    <row r="37" spans="2:15" ht="22" customHeight="1">
      <c r="B37" s="338"/>
      <c r="C37" s="339"/>
      <c r="D37" s="338"/>
      <c r="E37" s="338"/>
      <c r="F37" s="339"/>
      <c r="G37" s="339"/>
      <c r="H37" s="338"/>
      <c r="I37" s="341"/>
      <c r="J37" s="338"/>
      <c r="K37" s="332" t="e">
        <f t="shared" si="0"/>
        <v>#DIV/0!</v>
      </c>
      <c r="L37" s="1"/>
    </row>
    <row r="38" spans="2:15" ht="22" customHeight="1">
      <c r="B38" s="338"/>
      <c r="C38" s="339"/>
      <c r="D38" s="338"/>
      <c r="E38" s="338"/>
      <c r="F38" s="339"/>
      <c r="G38" s="339"/>
      <c r="H38" s="338"/>
      <c r="I38" s="341"/>
      <c r="J38" s="338"/>
      <c r="K38" s="332" t="e">
        <f t="shared" si="0"/>
        <v>#DIV/0!</v>
      </c>
      <c r="L38" s="333"/>
      <c r="M38" s="343"/>
      <c r="N38" s="343"/>
      <c r="O38" s="343"/>
    </row>
    <row r="39" spans="2:15" ht="22" customHeight="1">
      <c r="B39" s="338"/>
      <c r="C39" s="339"/>
      <c r="D39" s="338"/>
      <c r="E39" s="338"/>
      <c r="F39" s="339"/>
      <c r="G39" s="339"/>
      <c r="H39" s="338"/>
      <c r="I39" s="341"/>
      <c r="J39" s="338"/>
      <c r="K39" s="332" t="e">
        <f t="shared" si="0"/>
        <v>#DIV/0!</v>
      </c>
      <c r="L39" s="333"/>
      <c r="M39" s="343"/>
      <c r="N39" s="343"/>
      <c r="O39" s="343"/>
    </row>
    <row r="40" spans="2:15" ht="22" customHeight="1">
      <c r="B40" s="338"/>
      <c r="C40" s="339"/>
      <c r="D40" s="338"/>
      <c r="E40" s="338"/>
      <c r="F40" s="339"/>
      <c r="G40" s="339"/>
      <c r="H40" s="338"/>
      <c r="I40" s="341"/>
      <c r="J40" s="338"/>
      <c r="K40" s="332" t="e">
        <f t="shared" si="0"/>
        <v>#DIV/0!</v>
      </c>
      <c r="L40" s="1"/>
    </row>
    <row r="41" spans="2:15" ht="22" customHeight="1">
      <c r="B41" s="338"/>
      <c r="C41" s="339"/>
      <c r="D41" s="338"/>
      <c r="E41" s="338"/>
      <c r="F41" s="339"/>
      <c r="G41" s="339"/>
      <c r="H41" s="338"/>
      <c r="I41" s="341"/>
      <c r="J41" s="338"/>
      <c r="K41" s="332" t="e">
        <f t="shared" si="0"/>
        <v>#DIV/0!</v>
      </c>
      <c r="L41" s="333"/>
      <c r="M41" s="343"/>
      <c r="N41" s="343"/>
      <c r="O41" s="343"/>
    </row>
    <row r="42" spans="2:15" ht="22" customHeight="1">
      <c r="B42" s="338"/>
      <c r="C42" s="339"/>
      <c r="D42" s="338"/>
      <c r="E42" s="338"/>
      <c r="F42" s="339"/>
      <c r="G42" s="339"/>
      <c r="H42" s="338"/>
      <c r="I42" s="341"/>
      <c r="J42" s="338"/>
      <c r="K42" s="332" t="e">
        <f t="shared" si="0"/>
        <v>#DIV/0!</v>
      </c>
      <c r="L42" s="333"/>
      <c r="M42" s="343"/>
      <c r="N42" s="343"/>
      <c r="O42" s="343"/>
    </row>
    <row r="43" spans="2:15" ht="22" customHeight="1">
      <c r="B43" s="338"/>
      <c r="C43" s="339"/>
      <c r="D43" s="338"/>
      <c r="E43" s="338"/>
      <c r="F43" s="339"/>
      <c r="G43" s="339"/>
      <c r="H43" s="338"/>
      <c r="I43" s="341"/>
      <c r="J43" s="338"/>
      <c r="K43" s="332" t="e">
        <f t="shared" si="0"/>
        <v>#DIV/0!</v>
      </c>
      <c r="L43" s="1"/>
    </row>
    <row r="44" spans="2:15" ht="22" customHeight="1">
      <c r="B44" s="338"/>
      <c r="C44" s="339"/>
      <c r="D44" s="338"/>
      <c r="E44" s="338"/>
      <c r="F44" s="339"/>
      <c r="G44" s="339"/>
      <c r="H44" s="338"/>
      <c r="I44" s="341"/>
      <c r="J44" s="338"/>
      <c r="K44" s="332" t="e">
        <f t="shared" si="0"/>
        <v>#DIV/0!</v>
      </c>
      <c r="L44" s="333"/>
      <c r="M44" s="343"/>
      <c r="N44" s="343"/>
      <c r="O44" s="343"/>
    </row>
    <row r="45" spans="2:15" ht="22" customHeight="1">
      <c r="B45" s="338"/>
      <c r="C45" s="339"/>
      <c r="D45" s="338"/>
      <c r="E45" s="338"/>
      <c r="F45" s="339"/>
      <c r="G45" s="339"/>
      <c r="H45" s="338"/>
      <c r="I45" s="341"/>
      <c r="J45" s="338"/>
      <c r="K45" s="332" t="e">
        <f t="shared" si="0"/>
        <v>#DIV/0!</v>
      </c>
      <c r="L45" s="333"/>
      <c r="M45" s="334"/>
      <c r="N45" s="334"/>
      <c r="O45" s="334"/>
    </row>
    <row r="46" spans="2:15" ht="22" customHeight="1">
      <c r="B46" s="338"/>
      <c r="C46" s="339"/>
      <c r="D46" s="338"/>
      <c r="E46" s="338"/>
      <c r="F46" s="339"/>
      <c r="G46" s="339"/>
      <c r="H46" s="338"/>
      <c r="I46" s="341"/>
      <c r="J46" s="338"/>
      <c r="K46" s="332" t="e">
        <f t="shared" si="0"/>
        <v>#DIV/0!</v>
      </c>
      <c r="L46" s="1"/>
    </row>
    <row r="48" spans="2:15">
      <c r="B48" s="406"/>
      <c r="C48" s="406"/>
      <c r="D48" s="406"/>
      <c r="E48" s="406"/>
      <c r="F48" s="406"/>
      <c r="G48" s="406"/>
    </row>
    <row r="49" spans="2:7">
      <c r="B49" s="406"/>
      <c r="C49" s="406"/>
      <c r="D49" s="406"/>
      <c r="E49" s="406"/>
      <c r="F49" s="406"/>
      <c r="G49" s="406"/>
    </row>
    <row r="50" spans="2:7">
      <c r="B50" s="406"/>
      <c r="C50" s="406"/>
      <c r="D50" s="406"/>
      <c r="E50" s="406"/>
      <c r="F50" s="406"/>
      <c r="G50" s="406"/>
    </row>
  </sheetData>
  <sheetProtection algorithmName="SHA-512" hashValue="+JpdeAGh0LnwFGICqQ7PL+7dpCz3Z9Bt/B7gGK9/TeDujJCq3/XuEo7Fdj/BWG8b0QSv7K4DlhZGA9psXKjl8g==" saltValue="Zo+esncWvNSQXFAd8cfnNQ==" spinCount="100000" sheet="1" formatCells="0" formatColumns="0" formatRows="0" insertRows="0"/>
  <mergeCells count="5">
    <mergeCell ref="B26:K26"/>
    <mergeCell ref="B48:G50"/>
    <mergeCell ref="B11:K11"/>
    <mergeCell ref="B12:K12"/>
    <mergeCell ref="B13:K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AA105"/>
  <sheetViews>
    <sheetView zoomScale="70" zoomScaleNormal="70" zoomScaleSheetLayoutView="90" workbookViewId="0">
      <selection activeCell="B6" sqref="B6"/>
    </sheetView>
  </sheetViews>
  <sheetFormatPr baseColWidth="10" defaultColWidth="10.81640625" defaultRowHeight="14"/>
  <cols>
    <col min="1" max="1" width="6.453125" style="26" customWidth="1"/>
    <col min="2" max="2" width="18.08984375" style="26" customWidth="1"/>
    <col min="3" max="3" width="43.36328125" style="26" customWidth="1"/>
    <col min="4" max="4" width="27.26953125" style="26" customWidth="1"/>
    <col min="5" max="5" width="70.1796875" style="31" customWidth="1"/>
    <col min="6" max="6" width="28.26953125" style="26" customWidth="1"/>
    <col min="7" max="16384" width="10.81640625" style="26"/>
  </cols>
  <sheetData>
    <row r="1" spans="1:27" ht="145" customHeight="1">
      <c r="A1" s="25"/>
      <c r="B1" s="82"/>
      <c r="C1" s="82"/>
      <c r="D1" s="82"/>
      <c r="E1" s="105"/>
      <c r="F1" s="82"/>
      <c r="G1" s="25"/>
      <c r="H1" s="25"/>
      <c r="I1" s="25"/>
      <c r="J1" s="25"/>
      <c r="K1" s="25"/>
      <c r="L1" s="25"/>
      <c r="M1" s="25"/>
      <c r="N1" s="25"/>
      <c r="O1" s="25"/>
      <c r="P1" s="25"/>
      <c r="Q1" s="25"/>
      <c r="R1" s="25"/>
      <c r="S1" s="25"/>
      <c r="T1" s="25"/>
      <c r="U1" s="25"/>
      <c r="V1" s="25"/>
      <c r="W1" s="25"/>
      <c r="X1" s="25"/>
      <c r="Y1" s="25"/>
      <c r="Z1" s="25"/>
      <c r="AA1" s="25"/>
    </row>
    <row r="2" spans="1:27" ht="30">
      <c r="A2" s="25"/>
      <c r="B2" s="374" t="s">
        <v>154</v>
      </c>
      <c r="C2" s="374"/>
      <c r="D2" s="396"/>
      <c r="E2" s="396"/>
      <c r="F2" s="396"/>
      <c r="G2" s="250"/>
      <c r="H2" s="250"/>
      <c r="I2" s="250"/>
      <c r="J2" s="250"/>
      <c r="K2" s="25"/>
      <c r="L2" s="25"/>
      <c r="M2" s="25"/>
      <c r="N2" s="25"/>
      <c r="O2" s="25"/>
      <c r="P2" s="25"/>
      <c r="Q2" s="25"/>
      <c r="R2" s="25"/>
      <c r="S2" s="25"/>
      <c r="T2" s="25"/>
      <c r="U2" s="25"/>
      <c r="V2" s="25"/>
      <c r="W2" s="25"/>
      <c r="X2" s="25"/>
      <c r="Y2" s="25"/>
      <c r="Z2" s="25"/>
      <c r="AA2" s="25"/>
    </row>
    <row r="3" spans="1:27" ht="18">
      <c r="A3" s="25"/>
      <c r="B3" s="375" t="s">
        <v>293</v>
      </c>
      <c r="C3" s="375"/>
      <c r="D3" s="396"/>
      <c r="E3" s="396"/>
      <c r="F3" s="396"/>
      <c r="G3" s="251"/>
      <c r="H3" s="251"/>
      <c r="I3" s="251"/>
      <c r="J3" s="251"/>
      <c r="K3" s="25"/>
      <c r="L3" s="25"/>
      <c r="M3" s="25"/>
      <c r="N3" s="25"/>
      <c r="O3" s="25"/>
      <c r="P3" s="25"/>
      <c r="Q3" s="25"/>
      <c r="R3" s="25"/>
      <c r="S3" s="25"/>
      <c r="T3" s="25"/>
      <c r="U3" s="25"/>
      <c r="V3" s="25"/>
      <c r="W3" s="25"/>
      <c r="X3" s="25"/>
      <c r="Y3" s="25"/>
      <c r="Z3" s="25"/>
      <c r="AA3" s="25"/>
    </row>
    <row r="4" spans="1:27" ht="18">
      <c r="A4" s="25"/>
      <c r="B4" s="375" t="s">
        <v>40</v>
      </c>
      <c r="C4" s="375"/>
      <c r="D4" s="396"/>
      <c r="E4" s="396"/>
      <c r="F4" s="396"/>
      <c r="G4" s="251"/>
      <c r="H4" s="251"/>
      <c r="I4" s="251"/>
      <c r="J4" s="251"/>
      <c r="K4" s="25"/>
      <c r="L4" s="25"/>
      <c r="M4" s="25"/>
      <c r="N4" s="25"/>
      <c r="O4" s="25"/>
      <c r="P4" s="25"/>
      <c r="Q4" s="25"/>
      <c r="R4" s="25"/>
      <c r="S4" s="25"/>
      <c r="T4" s="25"/>
      <c r="U4" s="25"/>
      <c r="V4" s="25"/>
      <c r="W4" s="25"/>
      <c r="X4" s="25"/>
      <c r="Y4" s="25"/>
      <c r="Z4" s="25"/>
      <c r="AA4" s="25"/>
    </row>
    <row r="5" spans="1:27" ht="14.5">
      <c r="A5" s="25"/>
      <c r="B5" s="120"/>
      <c r="C5" s="120"/>
      <c r="D5" s="120"/>
      <c r="E5" s="120"/>
      <c r="F5" s="120"/>
      <c r="G5" s="32"/>
      <c r="H5" s="32"/>
      <c r="I5" s="32"/>
      <c r="J5" s="32"/>
      <c r="K5" s="25"/>
      <c r="L5" s="25"/>
      <c r="M5" s="25"/>
      <c r="N5" s="25"/>
      <c r="O5" s="25"/>
      <c r="P5" s="25"/>
      <c r="Q5" s="25"/>
      <c r="R5" s="25"/>
      <c r="S5" s="25"/>
      <c r="T5" s="25"/>
      <c r="U5" s="25"/>
      <c r="V5" s="25"/>
      <c r="W5" s="25"/>
      <c r="X5" s="25"/>
      <c r="Y5" s="25"/>
      <c r="Z5" s="25"/>
      <c r="AA5" s="25"/>
    </row>
    <row r="6" spans="1:27" ht="21.65" customHeight="1">
      <c r="A6" s="82"/>
      <c r="B6" s="121" t="s">
        <v>357</v>
      </c>
      <c r="C6" s="121"/>
      <c r="D6" s="122"/>
      <c r="E6" s="122"/>
      <c r="F6" s="122"/>
      <c r="G6" s="122"/>
      <c r="H6" s="122"/>
      <c r="I6" s="4"/>
      <c r="J6" s="4"/>
      <c r="K6" s="25"/>
      <c r="L6" s="25"/>
      <c r="M6" s="25"/>
      <c r="N6" s="25"/>
      <c r="O6" s="25"/>
      <c r="P6" s="25"/>
      <c r="Q6" s="25"/>
      <c r="R6" s="25"/>
      <c r="S6" s="25"/>
      <c r="T6" s="25"/>
      <c r="U6" s="25"/>
      <c r="V6" s="25"/>
      <c r="W6" s="25"/>
      <c r="X6" s="25"/>
      <c r="Y6" s="25"/>
      <c r="Z6" s="25"/>
      <c r="AA6" s="25"/>
    </row>
    <row r="7" spans="1:27" ht="18" customHeight="1">
      <c r="A7" s="82"/>
      <c r="B7" s="121" t="s">
        <v>417</v>
      </c>
      <c r="C7" s="122"/>
      <c r="D7" s="122"/>
      <c r="E7" s="122"/>
      <c r="F7" s="122"/>
      <c r="G7" s="122"/>
      <c r="H7" s="122"/>
      <c r="I7" s="4"/>
      <c r="J7" s="4"/>
      <c r="K7" s="25"/>
      <c r="L7" s="25"/>
      <c r="M7" s="25"/>
      <c r="N7" s="25"/>
      <c r="O7" s="25"/>
      <c r="P7" s="25"/>
      <c r="Q7" s="25"/>
      <c r="R7" s="25"/>
      <c r="S7" s="25"/>
      <c r="T7" s="25"/>
      <c r="U7" s="25"/>
      <c r="V7" s="25"/>
      <c r="W7" s="25"/>
      <c r="X7" s="25"/>
      <c r="Y7" s="25"/>
      <c r="Z7" s="25"/>
      <c r="AA7" s="25"/>
    </row>
    <row r="8" spans="1:27" customFormat="1" ht="18.649999999999999" customHeight="1">
      <c r="A8" s="120"/>
      <c r="B8" s="254" t="s">
        <v>416</v>
      </c>
      <c r="C8" s="122"/>
      <c r="D8" s="122"/>
      <c r="E8" s="122"/>
      <c r="F8" s="122"/>
      <c r="G8" s="122"/>
      <c r="H8" s="122"/>
      <c r="I8" s="4"/>
      <c r="J8" s="4"/>
      <c r="K8" s="32"/>
      <c r="L8" s="32"/>
      <c r="M8" s="32"/>
      <c r="N8" s="32"/>
      <c r="O8" s="32"/>
      <c r="P8" s="32"/>
      <c r="Q8" s="32"/>
      <c r="R8" s="32"/>
      <c r="S8" s="32"/>
      <c r="T8" s="32"/>
      <c r="U8" s="32"/>
      <c r="V8" s="32"/>
      <c r="W8" s="32"/>
      <c r="X8" s="32"/>
      <c r="Y8" s="32"/>
      <c r="Z8" s="32"/>
      <c r="AA8" s="32"/>
    </row>
    <row r="9" spans="1:27">
      <c r="A9" s="82"/>
      <c r="B9" s="82"/>
      <c r="C9" s="82"/>
      <c r="D9" s="82"/>
      <c r="E9" s="82"/>
      <c r="F9" s="82"/>
      <c r="G9" s="82"/>
      <c r="H9" s="82"/>
      <c r="I9" s="25"/>
      <c r="J9" s="25"/>
      <c r="K9" s="25"/>
      <c r="L9" s="25"/>
      <c r="M9" s="25"/>
      <c r="N9" s="25"/>
      <c r="O9" s="25"/>
      <c r="P9" s="25"/>
      <c r="Q9" s="25"/>
      <c r="R9" s="25"/>
      <c r="S9" s="25"/>
      <c r="T9" s="25"/>
      <c r="U9" s="25"/>
      <c r="V9" s="25"/>
      <c r="W9" s="25"/>
      <c r="X9" s="25"/>
      <c r="Y9" s="25"/>
      <c r="Z9" s="25"/>
      <c r="AA9" s="25"/>
    </row>
    <row r="10" spans="1:27" ht="25">
      <c r="A10" s="25"/>
      <c r="B10" s="266" t="s">
        <v>327</v>
      </c>
      <c r="C10" s="268"/>
      <c r="D10" s="82"/>
      <c r="E10" s="82"/>
      <c r="F10" s="82"/>
      <c r="G10" s="25"/>
      <c r="H10" s="25"/>
      <c r="I10" s="25"/>
      <c r="J10" s="25"/>
      <c r="K10" s="25"/>
      <c r="L10" s="25"/>
      <c r="M10" s="25"/>
      <c r="N10" s="25"/>
      <c r="O10" s="25"/>
      <c r="P10" s="25"/>
      <c r="Q10" s="25"/>
      <c r="R10" s="25"/>
      <c r="S10" s="25"/>
      <c r="T10" s="25"/>
      <c r="U10" s="25"/>
      <c r="V10" s="25"/>
      <c r="W10" s="25"/>
      <c r="X10" s="25"/>
      <c r="Y10" s="25"/>
      <c r="Z10" s="25"/>
      <c r="AA10" s="25"/>
    </row>
    <row r="11" spans="1:27" ht="23.15" customHeight="1">
      <c r="A11" s="25"/>
      <c r="B11" s="124" t="s">
        <v>144</v>
      </c>
      <c r="C11" s="124"/>
      <c r="D11" s="124"/>
      <c r="E11" s="124"/>
      <c r="F11" s="124"/>
      <c r="G11" s="33"/>
      <c r="H11" s="25"/>
      <c r="I11" s="25"/>
      <c r="J11" s="25"/>
      <c r="K11" s="25"/>
      <c r="L11" s="25"/>
      <c r="M11" s="25"/>
      <c r="N11" s="25"/>
      <c r="O11" s="25"/>
      <c r="P11" s="25"/>
      <c r="Q11" s="25"/>
      <c r="R11" s="25"/>
      <c r="S11" s="25"/>
      <c r="T11" s="25"/>
      <c r="U11" s="25"/>
      <c r="V11" s="25"/>
      <c r="W11" s="25"/>
      <c r="X11" s="25"/>
      <c r="Y11" s="25"/>
      <c r="Z11" s="25"/>
      <c r="AA11" s="25"/>
    </row>
    <row r="12" spans="1:27" ht="20">
      <c r="A12" s="25"/>
      <c r="B12" s="125"/>
      <c r="C12" s="125"/>
      <c r="D12" s="126"/>
      <c r="E12" s="127"/>
      <c r="F12" s="126"/>
      <c r="G12" s="5"/>
      <c r="H12" s="25"/>
      <c r="I12" s="25"/>
      <c r="J12" s="25"/>
      <c r="K12" s="25"/>
      <c r="L12" s="25"/>
      <c r="M12" s="25"/>
      <c r="N12" s="25"/>
      <c r="O12" s="25"/>
      <c r="P12" s="25"/>
      <c r="Q12" s="25"/>
      <c r="R12" s="25"/>
      <c r="S12" s="25"/>
      <c r="T12" s="25"/>
      <c r="U12" s="25"/>
      <c r="V12" s="25"/>
      <c r="W12" s="25"/>
      <c r="X12" s="25"/>
      <c r="Y12" s="25"/>
      <c r="Z12" s="25"/>
      <c r="AA12" s="25"/>
    </row>
    <row r="13" spans="1:27" ht="22" customHeight="1">
      <c r="A13" s="25"/>
      <c r="B13" s="444" t="s">
        <v>141</v>
      </c>
      <c r="C13" s="444"/>
      <c r="D13" s="444"/>
      <c r="E13" s="444"/>
      <c r="F13" s="444"/>
      <c r="G13" s="6"/>
      <c r="H13" s="25"/>
      <c r="I13" s="25"/>
      <c r="J13" s="25"/>
      <c r="K13" s="25"/>
      <c r="L13" s="25"/>
      <c r="M13" s="25"/>
      <c r="N13" s="25"/>
      <c r="O13" s="25"/>
      <c r="P13" s="25"/>
      <c r="Q13" s="25"/>
      <c r="R13" s="25"/>
      <c r="S13" s="25"/>
      <c r="T13" s="25"/>
      <c r="U13" s="25"/>
      <c r="V13" s="25"/>
      <c r="W13" s="25"/>
      <c r="X13" s="25"/>
      <c r="Y13" s="25"/>
      <c r="Z13" s="25"/>
      <c r="AA13" s="25"/>
    </row>
    <row r="14" spans="1:27" ht="22" customHeight="1">
      <c r="A14" s="25"/>
      <c r="B14" s="448" t="s">
        <v>9</v>
      </c>
      <c r="C14" s="449"/>
      <c r="D14" s="445" t="str">
        <f>IF('ANXE1a-Dépenses prévi'!C14:C14=0,"Veuillez renseigner cette information à l'annexe 1",'ANXE1a-Dépenses prévi'!C14:C14)</f>
        <v>Veuillez renseigner cette information à l'annexe 1</v>
      </c>
      <c r="E14" s="446"/>
      <c r="F14" s="447"/>
      <c r="G14" s="6"/>
      <c r="H14" s="25"/>
      <c r="I14" s="25"/>
      <c r="J14" s="25"/>
      <c r="K14" s="25"/>
      <c r="L14" s="25"/>
      <c r="M14" s="25"/>
      <c r="N14" s="25"/>
      <c r="O14" s="25"/>
      <c r="P14" s="25"/>
      <c r="Q14" s="25"/>
      <c r="R14" s="25"/>
      <c r="S14" s="25"/>
      <c r="T14" s="25"/>
      <c r="U14" s="25"/>
      <c r="V14" s="25"/>
      <c r="W14" s="25"/>
      <c r="X14" s="25"/>
      <c r="Y14" s="25"/>
      <c r="Z14" s="25"/>
      <c r="AA14" s="25"/>
    </row>
    <row r="15" spans="1:27" ht="22" customHeight="1">
      <c r="A15" s="25"/>
      <c r="B15" s="129"/>
      <c r="C15" s="129"/>
      <c r="D15" s="130"/>
      <c r="E15" s="130"/>
      <c r="F15" s="131"/>
      <c r="G15" s="6"/>
      <c r="H15" s="25"/>
      <c r="I15" s="25"/>
      <c r="J15" s="25"/>
      <c r="K15" s="25"/>
      <c r="L15" s="25"/>
      <c r="M15" s="25"/>
      <c r="N15" s="25"/>
      <c r="O15" s="25"/>
      <c r="P15" s="25"/>
      <c r="Q15" s="25"/>
      <c r="R15" s="25"/>
      <c r="S15" s="25"/>
      <c r="T15" s="25"/>
      <c r="U15" s="25"/>
      <c r="V15" s="25"/>
      <c r="W15" s="25"/>
      <c r="X15" s="25"/>
      <c r="Y15" s="25"/>
      <c r="Z15" s="25"/>
      <c r="AA15" s="25"/>
    </row>
    <row r="16" spans="1:27" ht="22" customHeight="1">
      <c r="A16" s="25"/>
      <c r="B16" s="444" t="s">
        <v>10</v>
      </c>
      <c r="C16" s="444"/>
      <c r="D16" s="444"/>
      <c r="E16" s="444"/>
      <c r="F16" s="444"/>
      <c r="G16" s="7"/>
      <c r="H16" s="25"/>
      <c r="I16" s="25"/>
      <c r="J16" s="25"/>
      <c r="K16" s="25"/>
      <c r="L16" s="25"/>
      <c r="M16" s="25"/>
      <c r="N16" s="25"/>
      <c r="O16" s="25"/>
      <c r="P16" s="25"/>
      <c r="Q16" s="25"/>
      <c r="R16" s="25"/>
      <c r="S16" s="25"/>
      <c r="T16" s="25"/>
      <c r="U16" s="25"/>
      <c r="V16" s="25"/>
      <c r="W16" s="25"/>
      <c r="X16" s="25"/>
      <c r="Y16" s="25"/>
      <c r="Z16" s="25"/>
      <c r="AA16" s="25"/>
    </row>
    <row r="17" spans="1:27" ht="22" customHeight="1">
      <c r="A17" s="25"/>
      <c r="B17" s="448" t="s">
        <v>11</v>
      </c>
      <c r="C17" s="449"/>
      <c r="D17" s="445" t="str">
        <f>IF('ANXE1a-Dépenses prévi'!C17:C17=0,"Veuillez renseigner cette information à l'annexe 1",'ANXE1a-Dépenses prévi'!C17:C17)</f>
        <v>Veuillez renseigner cette information à l'annexe 1</v>
      </c>
      <c r="E17" s="446"/>
      <c r="F17" s="447"/>
      <c r="G17" s="6"/>
      <c r="H17" s="25"/>
      <c r="I17" s="25"/>
      <c r="J17" s="25"/>
      <c r="K17" s="25"/>
      <c r="L17" s="25"/>
      <c r="M17" s="25"/>
      <c r="N17" s="25"/>
      <c r="O17" s="25"/>
      <c r="P17" s="25"/>
      <c r="Q17" s="25"/>
      <c r="R17" s="25"/>
      <c r="S17" s="25"/>
      <c r="T17" s="25"/>
      <c r="U17" s="25"/>
      <c r="V17" s="25"/>
      <c r="W17" s="25"/>
      <c r="X17" s="25"/>
      <c r="Y17" s="25"/>
      <c r="Z17" s="25"/>
      <c r="AA17" s="25"/>
    </row>
    <row r="18" spans="1:27" ht="13.5" customHeight="1">
      <c r="A18" s="25"/>
      <c r="B18" s="132"/>
      <c r="C18" s="132"/>
      <c r="D18" s="133"/>
      <c r="E18" s="133"/>
      <c r="F18" s="133"/>
      <c r="G18" s="9"/>
      <c r="H18" s="25"/>
      <c r="I18" s="25"/>
      <c r="J18" s="25"/>
      <c r="K18" s="25"/>
      <c r="L18" s="25"/>
      <c r="M18" s="25"/>
      <c r="N18" s="25"/>
      <c r="O18" s="25"/>
      <c r="P18" s="25"/>
      <c r="Q18" s="25"/>
      <c r="R18" s="25"/>
      <c r="S18" s="25"/>
      <c r="T18" s="25"/>
      <c r="U18" s="25"/>
      <c r="V18" s="25"/>
      <c r="W18" s="25"/>
      <c r="X18" s="25"/>
      <c r="Y18" s="25"/>
      <c r="Z18" s="25"/>
      <c r="AA18" s="25"/>
    </row>
    <row r="19" spans="1:27" ht="22" customHeight="1">
      <c r="A19" s="25"/>
      <c r="B19" s="444" t="s">
        <v>12</v>
      </c>
      <c r="C19" s="444"/>
      <c r="D19" s="444"/>
      <c r="E19" s="444"/>
      <c r="F19" s="444"/>
      <c r="G19" s="27"/>
      <c r="H19" s="25"/>
      <c r="I19" s="25"/>
      <c r="J19" s="25"/>
      <c r="K19" s="25"/>
      <c r="L19" s="25"/>
      <c r="M19" s="25"/>
      <c r="N19" s="25"/>
      <c r="O19" s="25"/>
      <c r="P19" s="25"/>
      <c r="Q19" s="25"/>
      <c r="R19" s="25"/>
      <c r="S19" s="25"/>
      <c r="T19" s="25"/>
      <c r="U19" s="25"/>
      <c r="V19" s="25"/>
      <c r="W19" s="25"/>
      <c r="X19" s="25"/>
      <c r="Y19" s="25"/>
      <c r="Z19" s="25"/>
      <c r="AA19" s="25"/>
    </row>
    <row r="20" spans="1:27" ht="22" customHeight="1">
      <c r="A20" s="25"/>
      <c r="B20" s="450" t="s">
        <v>9</v>
      </c>
      <c r="C20" s="451"/>
      <c r="D20" s="442" t="str">
        <f>IF('ANXE1a-Dépenses prévi'!C20:C20=0,"Veuillez renseigner cette information à l'annexe 1",'ANXE1a-Dépenses prévi'!C20:C20)</f>
        <v>Veuillez renseigner cette information à l'annexe 1</v>
      </c>
      <c r="E20" s="442"/>
      <c r="F20" s="442"/>
      <c r="G20" s="27"/>
      <c r="H20" s="25"/>
      <c r="I20" s="25"/>
      <c r="J20" s="25"/>
      <c r="K20" s="25"/>
      <c r="L20" s="25"/>
      <c r="M20" s="25"/>
      <c r="N20" s="25"/>
      <c r="O20" s="25"/>
      <c r="P20" s="25"/>
      <c r="Q20" s="25"/>
      <c r="R20" s="25"/>
      <c r="S20" s="25"/>
      <c r="T20" s="25"/>
      <c r="U20" s="25"/>
      <c r="V20" s="25"/>
      <c r="W20" s="25"/>
      <c r="X20" s="25"/>
      <c r="Y20" s="25"/>
      <c r="Z20" s="25"/>
      <c r="AA20" s="25"/>
    </row>
    <row r="21" spans="1:27">
      <c r="A21" s="25"/>
      <c r="B21" s="132"/>
      <c r="C21" s="132"/>
      <c r="D21" s="133"/>
      <c r="E21" s="133"/>
      <c r="F21" s="133"/>
      <c r="G21" s="9"/>
      <c r="H21" s="25"/>
      <c r="I21" s="25"/>
      <c r="J21" s="25"/>
      <c r="K21" s="25"/>
      <c r="L21" s="25"/>
      <c r="M21" s="25"/>
      <c r="N21" s="25"/>
      <c r="O21" s="25"/>
      <c r="P21" s="25"/>
      <c r="Q21" s="25"/>
      <c r="R21" s="25"/>
      <c r="S21" s="25"/>
      <c r="T21" s="25"/>
      <c r="U21" s="25"/>
      <c r="V21" s="25"/>
      <c r="W21" s="25"/>
      <c r="X21" s="25"/>
      <c r="Y21" s="25"/>
      <c r="Z21" s="25"/>
      <c r="AA21" s="25"/>
    </row>
    <row r="22" spans="1:27">
      <c r="A22" s="25"/>
      <c r="B22" s="82"/>
      <c r="C22" s="82"/>
      <c r="D22" s="82"/>
      <c r="E22" s="105"/>
      <c r="F22" s="82"/>
      <c r="G22" s="25"/>
      <c r="H22" s="25"/>
      <c r="I22" s="25"/>
      <c r="J22" s="25"/>
      <c r="K22" s="25"/>
      <c r="L22" s="25"/>
      <c r="M22" s="25"/>
      <c r="N22" s="25"/>
      <c r="O22" s="25"/>
      <c r="P22" s="25"/>
      <c r="Q22" s="25"/>
      <c r="R22" s="25"/>
      <c r="S22" s="25"/>
      <c r="T22" s="25"/>
      <c r="U22" s="25"/>
      <c r="V22" s="25"/>
      <c r="W22" s="25"/>
      <c r="X22" s="25"/>
      <c r="Y22" s="25"/>
      <c r="Z22" s="25"/>
      <c r="AA22" s="25"/>
    </row>
    <row r="23" spans="1:27" ht="29.15" customHeight="1">
      <c r="A23" s="25"/>
      <c r="B23" s="452" t="s">
        <v>13</v>
      </c>
      <c r="C23" s="453"/>
      <c r="D23" s="74">
        <f>'ANXE1a-Dépenses prévi'!F184</f>
        <v>0</v>
      </c>
      <c r="E23" s="134" t="str">
        <f>IF(D23&lt;500000,"","Attention : l'opération est soumise à un plafond d'aides publique de 500 000€")</f>
        <v/>
      </c>
      <c r="F23" s="131"/>
      <c r="G23" s="6"/>
      <c r="H23" s="25"/>
      <c r="I23" s="25"/>
      <c r="J23" s="25"/>
      <c r="K23" s="25"/>
      <c r="L23" s="25"/>
      <c r="M23" s="25"/>
      <c r="N23" s="25"/>
      <c r="O23" s="25"/>
      <c r="P23" s="25"/>
      <c r="Q23" s="25"/>
      <c r="R23" s="25"/>
      <c r="S23" s="25"/>
      <c r="T23" s="25"/>
      <c r="U23" s="25"/>
      <c r="V23" s="25"/>
      <c r="W23" s="25"/>
      <c r="X23" s="25"/>
      <c r="Y23" s="25"/>
      <c r="Z23" s="25"/>
      <c r="AA23" s="25"/>
    </row>
    <row r="24" spans="1:27" ht="22" customHeight="1">
      <c r="A24" s="25"/>
      <c r="B24" s="135" t="s">
        <v>14</v>
      </c>
      <c r="C24" s="135"/>
      <c r="D24" s="89"/>
      <c r="E24" s="92"/>
      <c r="F24" s="92"/>
      <c r="G24" s="11"/>
      <c r="H24" s="25"/>
      <c r="I24" s="25"/>
      <c r="J24" s="25"/>
      <c r="K24" s="25"/>
      <c r="L24" s="25"/>
      <c r="M24" s="25"/>
      <c r="N24" s="25"/>
      <c r="O24" s="25"/>
      <c r="P24" s="25"/>
      <c r="Q24" s="25"/>
      <c r="R24" s="25"/>
      <c r="S24" s="25"/>
      <c r="T24" s="25"/>
      <c r="U24" s="25"/>
      <c r="V24" s="25"/>
      <c r="W24" s="25"/>
      <c r="X24" s="25"/>
      <c r="Y24" s="25"/>
      <c r="Z24" s="25"/>
      <c r="AA24" s="25"/>
    </row>
    <row r="25" spans="1:27">
      <c r="A25" s="25"/>
      <c r="B25" s="82"/>
      <c r="C25" s="82"/>
      <c r="D25" s="82"/>
      <c r="E25" s="105"/>
      <c r="F25" s="82"/>
      <c r="G25" s="25"/>
      <c r="H25" s="25"/>
      <c r="I25" s="25"/>
      <c r="J25" s="25"/>
      <c r="K25" s="25"/>
      <c r="L25" s="25"/>
      <c r="M25" s="25"/>
      <c r="N25" s="25"/>
      <c r="O25" s="25"/>
      <c r="P25" s="25"/>
      <c r="Q25" s="25"/>
      <c r="R25" s="25"/>
      <c r="S25" s="25"/>
      <c r="T25" s="25"/>
      <c r="U25" s="25"/>
      <c r="V25" s="25"/>
      <c r="W25" s="25"/>
      <c r="X25" s="25"/>
      <c r="Y25" s="25"/>
      <c r="Z25" s="25"/>
      <c r="AA25" s="25"/>
    </row>
    <row r="26" spans="1:27" ht="29.5" customHeight="1">
      <c r="A26" s="25"/>
      <c r="B26" s="443" t="s">
        <v>282</v>
      </c>
      <c r="C26" s="443"/>
      <c r="D26" s="443"/>
      <c r="E26" s="443"/>
      <c r="F26" s="443"/>
      <c r="G26" s="2"/>
      <c r="H26" s="25"/>
      <c r="I26" s="25"/>
      <c r="J26" s="25"/>
      <c r="K26" s="25"/>
      <c r="L26" s="25"/>
      <c r="M26" s="25"/>
      <c r="N26" s="25"/>
      <c r="O26" s="25"/>
      <c r="P26" s="25"/>
      <c r="Q26" s="25"/>
      <c r="R26" s="25"/>
      <c r="S26" s="25"/>
      <c r="T26" s="25"/>
      <c r="U26" s="25"/>
      <c r="V26" s="25"/>
      <c r="W26" s="25"/>
      <c r="X26" s="25"/>
      <c r="Y26" s="25"/>
      <c r="Z26" s="25"/>
      <c r="AA26" s="25"/>
    </row>
    <row r="27" spans="1:27">
      <c r="A27" s="25"/>
      <c r="B27" s="82"/>
      <c r="C27" s="82"/>
      <c r="D27" s="82"/>
      <c r="E27" s="105"/>
      <c r="F27" s="82"/>
      <c r="G27" s="25"/>
      <c r="H27" s="25"/>
      <c r="I27" s="25"/>
      <c r="J27" s="25"/>
      <c r="K27" s="25"/>
      <c r="L27" s="25"/>
      <c r="M27" s="25"/>
      <c r="N27" s="25"/>
      <c r="O27" s="25"/>
      <c r="P27" s="25"/>
      <c r="Q27" s="25"/>
      <c r="R27" s="25"/>
      <c r="S27" s="25"/>
      <c r="T27" s="25"/>
      <c r="U27" s="25"/>
      <c r="V27" s="25"/>
      <c r="W27" s="25"/>
      <c r="X27" s="25"/>
      <c r="Y27" s="25"/>
      <c r="Z27" s="25"/>
      <c r="AA27" s="25"/>
    </row>
    <row r="28" spans="1:27" customFormat="1" ht="24.5" customHeight="1">
      <c r="A28" s="26"/>
      <c r="B28" s="25"/>
      <c r="C28" s="364" t="s">
        <v>314</v>
      </c>
      <c r="D28" s="269" t="s">
        <v>315</v>
      </c>
      <c r="E28" s="269" t="s">
        <v>316</v>
      </c>
      <c r="F28" s="25"/>
      <c r="G28" s="32"/>
      <c r="H28" s="32"/>
      <c r="I28" s="32"/>
      <c r="J28" s="32"/>
      <c r="K28" s="32"/>
      <c r="L28" s="32"/>
      <c r="M28" s="32"/>
      <c r="N28" s="32"/>
      <c r="O28" s="32"/>
      <c r="P28" s="32"/>
      <c r="Q28" s="32"/>
      <c r="R28" s="32"/>
      <c r="S28" s="32"/>
      <c r="T28" s="32"/>
      <c r="U28" s="32"/>
      <c r="V28" s="32"/>
      <c r="W28" s="32"/>
      <c r="X28" s="32"/>
      <c r="Y28" s="32"/>
      <c r="Z28" s="32"/>
      <c r="AA28" s="32"/>
    </row>
    <row r="29" spans="1:27" s="29" customFormat="1" ht="30" customHeight="1">
      <c r="A29" s="30"/>
      <c r="B29" s="592"/>
      <c r="C29" s="589" t="s">
        <v>317</v>
      </c>
      <c r="D29" s="426"/>
      <c r="E29" s="426"/>
      <c r="F29" s="267"/>
      <c r="G29" s="30"/>
      <c r="H29" s="30"/>
      <c r="I29" s="30"/>
      <c r="J29" s="30"/>
      <c r="K29" s="30"/>
      <c r="L29" s="30"/>
      <c r="M29" s="30"/>
      <c r="N29" s="30"/>
      <c r="O29" s="30"/>
      <c r="P29" s="30"/>
      <c r="Q29" s="30"/>
      <c r="R29" s="30"/>
      <c r="S29" s="30"/>
      <c r="T29" s="30"/>
      <c r="U29" s="30"/>
      <c r="V29" s="30"/>
      <c r="W29" s="30"/>
      <c r="X29" s="30"/>
      <c r="Y29" s="30"/>
      <c r="Z29" s="30"/>
      <c r="AA29" s="30"/>
    </row>
    <row r="30" spans="1:27" s="29" customFormat="1" ht="78" customHeight="1">
      <c r="A30" s="30"/>
      <c r="B30" s="593"/>
      <c r="C30" s="590" t="s">
        <v>424</v>
      </c>
      <c r="D30" s="274">
        <v>0.8</v>
      </c>
      <c r="E30" s="587" t="s">
        <v>428</v>
      </c>
      <c r="F30" s="267"/>
      <c r="G30" s="30"/>
      <c r="H30" s="30"/>
      <c r="I30" s="30"/>
      <c r="J30" s="30"/>
      <c r="K30" s="30"/>
      <c r="L30" s="30"/>
      <c r="M30" s="30"/>
      <c r="N30" s="30"/>
      <c r="O30" s="30"/>
      <c r="P30" s="30"/>
      <c r="Q30" s="30"/>
      <c r="R30" s="30"/>
      <c r="S30" s="30"/>
      <c r="T30" s="30"/>
      <c r="U30" s="30"/>
      <c r="V30" s="30"/>
      <c r="W30" s="30"/>
      <c r="X30" s="30"/>
      <c r="Y30" s="30"/>
      <c r="Z30" s="30"/>
      <c r="AA30" s="30"/>
    </row>
    <row r="31" spans="1:27" s="29" customFormat="1" ht="42" customHeight="1">
      <c r="A31" s="30"/>
      <c r="B31" s="593"/>
      <c r="C31" s="590" t="s">
        <v>425</v>
      </c>
      <c r="D31" s="274">
        <v>0.75</v>
      </c>
      <c r="E31" s="588"/>
      <c r="F31" s="267"/>
      <c r="G31" s="30"/>
      <c r="H31" s="30"/>
      <c r="I31" s="30"/>
      <c r="J31" s="30"/>
      <c r="K31" s="30"/>
      <c r="L31" s="30"/>
      <c r="M31" s="30"/>
      <c r="N31" s="30"/>
      <c r="O31" s="30"/>
      <c r="P31" s="30"/>
      <c r="Q31" s="30"/>
      <c r="R31" s="30"/>
      <c r="S31" s="30"/>
      <c r="T31" s="30"/>
      <c r="U31" s="30"/>
      <c r="V31" s="30"/>
      <c r="W31" s="30"/>
      <c r="X31" s="30"/>
      <c r="Y31" s="30"/>
      <c r="Z31" s="30"/>
      <c r="AA31" s="30"/>
    </row>
    <row r="32" spans="1:27" s="29" customFormat="1" ht="30" customHeight="1">
      <c r="A32" s="30"/>
      <c r="B32" s="593"/>
      <c r="C32" s="589" t="s">
        <v>318</v>
      </c>
      <c r="D32" s="426"/>
      <c r="E32" s="426"/>
      <c r="F32" s="267"/>
      <c r="G32" s="30"/>
      <c r="H32" s="30"/>
      <c r="I32" s="30"/>
      <c r="J32" s="30"/>
      <c r="K32" s="30"/>
      <c r="L32" s="30"/>
      <c r="M32" s="30"/>
      <c r="N32" s="30"/>
      <c r="O32" s="30"/>
      <c r="P32" s="30"/>
      <c r="Q32" s="30"/>
      <c r="R32" s="30"/>
      <c r="S32" s="30"/>
      <c r="T32" s="30"/>
      <c r="U32" s="30"/>
      <c r="V32" s="30"/>
      <c r="W32" s="30"/>
      <c r="X32" s="30"/>
      <c r="Y32" s="30"/>
      <c r="Z32" s="30"/>
      <c r="AA32" s="30"/>
    </row>
    <row r="33" spans="1:27" s="29" customFormat="1" ht="30" customHeight="1">
      <c r="A33" s="30"/>
      <c r="B33" s="593"/>
      <c r="C33" s="591" t="s">
        <v>426</v>
      </c>
      <c r="D33" s="274">
        <v>0.75</v>
      </c>
      <c r="E33" s="271" t="s">
        <v>147</v>
      </c>
      <c r="F33" s="267"/>
      <c r="G33" s="30"/>
      <c r="H33" s="30"/>
      <c r="I33" s="30"/>
      <c r="J33" s="30"/>
      <c r="K33" s="30"/>
      <c r="L33" s="30"/>
      <c r="M33" s="30"/>
      <c r="N33" s="30"/>
      <c r="O33" s="30"/>
      <c r="P33" s="30"/>
      <c r="Q33" s="30"/>
      <c r="R33" s="30"/>
      <c r="S33" s="30"/>
      <c r="T33" s="30"/>
      <c r="U33" s="30"/>
      <c r="V33" s="30"/>
      <c r="W33" s="30"/>
      <c r="X33" s="30"/>
      <c r="Y33" s="30"/>
      <c r="Z33" s="30"/>
      <c r="AA33" s="30"/>
    </row>
    <row r="34" spans="1:27" s="29" customFormat="1" ht="30" customHeight="1">
      <c r="A34" s="30"/>
      <c r="B34" s="593"/>
      <c r="C34" s="451"/>
      <c r="D34" s="274">
        <v>0.65</v>
      </c>
      <c r="E34" s="270" t="s">
        <v>148</v>
      </c>
      <c r="F34" s="267"/>
      <c r="G34" s="30"/>
      <c r="H34" s="30"/>
      <c r="I34" s="30"/>
      <c r="J34" s="30"/>
      <c r="K34" s="30"/>
      <c r="L34" s="30"/>
      <c r="M34" s="30"/>
      <c r="N34" s="30"/>
      <c r="O34" s="30"/>
      <c r="P34" s="30"/>
      <c r="Q34" s="30"/>
      <c r="R34" s="30"/>
      <c r="S34" s="30"/>
      <c r="T34" s="30"/>
      <c r="U34" s="30"/>
      <c r="V34" s="30"/>
      <c r="W34" s="30"/>
      <c r="X34" s="30"/>
      <c r="Y34" s="30"/>
      <c r="Z34" s="30"/>
      <c r="AA34" s="30"/>
    </row>
    <row r="35" spans="1:27" s="29" customFormat="1" ht="30" customHeight="1">
      <c r="A35" s="30"/>
      <c r="B35" s="593"/>
      <c r="C35" s="591" t="s">
        <v>427</v>
      </c>
      <c r="D35" s="274">
        <v>0.6</v>
      </c>
      <c r="E35" s="271" t="s">
        <v>149</v>
      </c>
      <c r="F35" s="267"/>
      <c r="G35" s="30"/>
      <c r="H35" s="30"/>
      <c r="I35" s="30"/>
      <c r="J35" s="30"/>
      <c r="K35" s="30"/>
      <c r="L35" s="30"/>
      <c r="M35" s="30"/>
      <c r="N35" s="30"/>
      <c r="O35" s="30"/>
      <c r="P35" s="30"/>
      <c r="Q35" s="30"/>
      <c r="R35" s="30"/>
      <c r="S35" s="30"/>
      <c r="T35" s="30"/>
      <c r="U35" s="30"/>
      <c r="V35" s="30"/>
      <c r="W35" s="30"/>
      <c r="X35" s="30"/>
      <c r="Y35" s="30"/>
      <c r="Z35" s="30"/>
      <c r="AA35" s="30"/>
    </row>
    <row r="36" spans="1:27" s="29" customFormat="1" ht="30" customHeight="1">
      <c r="A36" s="30"/>
      <c r="B36" s="593"/>
      <c r="C36" s="451"/>
      <c r="D36" s="274">
        <v>0.5</v>
      </c>
      <c r="E36" s="270" t="s">
        <v>150</v>
      </c>
      <c r="F36" s="267"/>
      <c r="G36" s="30"/>
      <c r="H36" s="30"/>
      <c r="I36" s="30"/>
      <c r="J36" s="30"/>
      <c r="K36" s="30"/>
      <c r="L36" s="30"/>
      <c r="M36" s="30"/>
      <c r="N36" s="30"/>
      <c r="O36" s="30"/>
      <c r="P36" s="30"/>
      <c r="Q36" s="30"/>
      <c r="R36" s="30"/>
      <c r="S36" s="30"/>
      <c r="T36" s="30"/>
      <c r="U36" s="30"/>
      <c r="V36" s="30"/>
      <c r="W36" s="30"/>
      <c r="X36" s="30"/>
      <c r="Y36" s="30"/>
      <c r="Z36" s="30"/>
      <c r="AA36" s="30"/>
    </row>
    <row r="37" spans="1:27" s="29" customFormat="1" ht="30" customHeight="1">
      <c r="A37" s="30"/>
      <c r="B37" s="593"/>
      <c r="C37" s="451"/>
      <c r="D37" s="274">
        <v>0.4</v>
      </c>
      <c r="E37" s="270" t="s">
        <v>148</v>
      </c>
      <c r="F37" s="118"/>
      <c r="G37" s="30"/>
      <c r="H37" s="30"/>
      <c r="I37" s="30"/>
      <c r="J37" s="30"/>
      <c r="K37" s="30"/>
      <c r="L37" s="30"/>
      <c r="M37" s="30"/>
      <c r="N37" s="30"/>
      <c r="O37" s="30"/>
      <c r="P37" s="30"/>
      <c r="Q37" s="30"/>
      <c r="R37" s="30"/>
      <c r="S37" s="30"/>
      <c r="T37" s="30"/>
      <c r="U37" s="30"/>
      <c r="V37" s="30"/>
      <c r="W37" s="30"/>
      <c r="X37" s="30"/>
      <c r="Y37" s="30"/>
      <c r="Z37" s="30"/>
      <c r="AA37" s="30"/>
    </row>
    <row r="38" spans="1:27" s="29" customFormat="1" ht="14.15" customHeight="1">
      <c r="A38" s="30"/>
      <c r="B38" s="82"/>
      <c r="C38" s="82"/>
      <c r="D38" s="25"/>
      <c r="E38" s="82"/>
      <c r="F38" s="105"/>
      <c r="G38" s="30"/>
      <c r="H38" s="30"/>
      <c r="I38" s="30"/>
      <c r="J38" s="30"/>
      <c r="K38" s="30"/>
      <c r="L38" s="30"/>
      <c r="M38" s="30"/>
      <c r="N38" s="30"/>
      <c r="O38" s="30"/>
      <c r="P38" s="30"/>
      <c r="Q38" s="30"/>
      <c r="R38" s="30"/>
      <c r="S38" s="30"/>
      <c r="T38" s="30"/>
      <c r="U38" s="30"/>
      <c r="V38" s="30"/>
      <c r="W38" s="30"/>
      <c r="X38" s="30"/>
      <c r="Y38" s="30"/>
      <c r="Z38" s="30"/>
      <c r="AA38" s="30"/>
    </row>
    <row r="39" spans="1:27" ht="14.5" customHeight="1" thickBot="1">
      <c r="A39" s="25"/>
      <c r="B39" s="82"/>
      <c r="C39" s="82"/>
      <c r="E39" s="82"/>
      <c r="F39" s="105"/>
      <c r="H39" s="25"/>
      <c r="I39" s="25"/>
      <c r="J39" s="25"/>
      <c r="K39" s="25"/>
      <c r="L39" s="25"/>
      <c r="M39" s="25"/>
      <c r="N39" s="25"/>
      <c r="O39" s="25"/>
      <c r="P39" s="25"/>
      <c r="Q39" s="25"/>
      <c r="R39" s="25"/>
      <c r="S39" s="25"/>
      <c r="T39" s="25"/>
      <c r="U39" s="25"/>
      <c r="V39" s="25"/>
      <c r="W39" s="25"/>
      <c r="X39" s="25"/>
      <c r="Y39" s="25"/>
      <c r="Z39" s="25"/>
      <c r="AA39" s="25"/>
    </row>
    <row r="40" spans="1:27" s="29" customFormat="1" ht="34.5" customHeight="1" thickBot="1">
      <c r="A40" s="30"/>
      <c r="B40" s="454" t="s">
        <v>273</v>
      </c>
      <c r="C40" s="455"/>
      <c r="D40" s="34">
        <v>0.8</v>
      </c>
      <c r="E40" s="119" t="s">
        <v>15</v>
      </c>
      <c r="F40" s="105"/>
      <c r="G40" s="30"/>
      <c r="H40" s="30"/>
      <c r="I40" s="30"/>
      <c r="J40" s="30"/>
      <c r="K40" s="30"/>
      <c r="L40" s="30"/>
      <c r="M40" s="30"/>
      <c r="N40" s="30"/>
      <c r="O40" s="30"/>
      <c r="P40" s="30"/>
      <c r="Q40" s="30"/>
      <c r="R40" s="30"/>
      <c r="S40" s="30"/>
      <c r="T40" s="30"/>
      <c r="U40" s="30"/>
      <c r="V40" s="30"/>
      <c r="W40" s="30"/>
      <c r="X40" s="30"/>
      <c r="Y40" s="30"/>
      <c r="Z40" s="30"/>
      <c r="AA40" s="30"/>
    </row>
    <row r="41" spans="1:27">
      <c r="A41" s="82"/>
      <c r="B41" s="82"/>
      <c r="C41" s="82"/>
      <c r="D41" s="82"/>
      <c r="E41" s="105"/>
      <c r="F41" s="82"/>
      <c r="G41" s="82"/>
      <c r="H41" s="25"/>
      <c r="I41" s="25"/>
      <c r="J41" s="25"/>
      <c r="K41" s="25"/>
      <c r="L41" s="25"/>
      <c r="M41" s="25"/>
      <c r="N41" s="25"/>
      <c r="O41" s="25"/>
      <c r="P41" s="25"/>
      <c r="Q41" s="25"/>
      <c r="R41" s="25"/>
      <c r="S41" s="25"/>
      <c r="T41" s="25"/>
      <c r="U41" s="25"/>
      <c r="V41" s="25"/>
      <c r="W41" s="25"/>
      <c r="X41" s="25"/>
      <c r="Y41" s="25"/>
      <c r="Z41" s="25"/>
      <c r="AA41" s="25"/>
    </row>
    <row r="42" spans="1:27">
      <c r="A42" s="82"/>
      <c r="B42" s="106"/>
      <c r="C42" s="106"/>
      <c r="D42" s="277">
        <f>ROUND(D23*D40,2)</f>
        <v>0</v>
      </c>
      <c r="E42" s="107"/>
      <c r="F42" s="89"/>
      <c r="G42" s="89"/>
      <c r="H42" s="25"/>
      <c r="I42" s="25"/>
      <c r="J42" s="25"/>
      <c r="K42" s="25"/>
      <c r="L42" s="25"/>
      <c r="M42" s="25"/>
      <c r="N42" s="25"/>
      <c r="O42" s="25"/>
      <c r="P42" s="25"/>
      <c r="Q42" s="25"/>
      <c r="R42" s="25"/>
      <c r="S42" s="25"/>
      <c r="T42" s="25"/>
      <c r="U42" s="25"/>
      <c r="V42" s="25"/>
      <c r="W42" s="25"/>
      <c r="X42" s="25"/>
      <c r="Y42" s="25"/>
      <c r="Z42" s="25"/>
      <c r="AA42" s="25"/>
    </row>
    <row r="43" spans="1:27" ht="25" customHeight="1">
      <c r="A43" s="82"/>
      <c r="B43" s="424" t="s">
        <v>145</v>
      </c>
      <c r="C43" s="410"/>
      <c r="D43" s="108">
        <v>0.7</v>
      </c>
      <c r="E43" s="89"/>
      <c r="F43" s="92"/>
      <c r="G43" s="92"/>
      <c r="H43" s="25"/>
      <c r="I43" s="25"/>
      <c r="J43" s="25"/>
      <c r="K43" s="25"/>
      <c r="L43" s="25"/>
      <c r="M43" s="25"/>
      <c r="N43" s="25"/>
      <c r="O43" s="25"/>
      <c r="P43" s="25"/>
      <c r="Q43" s="25"/>
      <c r="R43" s="25"/>
      <c r="S43" s="25"/>
      <c r="T43" s="25"/>
      <c r="U43" s="25"/>
      <c r="V43" s="25"/>
      <c r="W43" s="25"/>
      <c r="X43" s="25"/>
      <c r="Y43" s="25"/>
      <c r="Z43" s="25"/>
      <c r="AA43" s="25"/>
    </row>
    <row r="44" spans="1:27" ht="25" customHeight="1">
      <c r="A44" s="82"/>
      <c r="B44" s="424" t="s">
        <v>151</v>
      </c>
      <c r="C44" s="410"/>
      <c r="D44" s="108">
        <v>0.3</v>
      </c>
      <c r="E44" s="109"/>
      <c r="F44" s="110"/>
      <c r="G44" s="92"/>
      <c r="H44" s="25"/>
      <c r="I44" s="25"/>
      <c r="J44" s="25"/>
      <c r="K44" s="25"/>
      <c r="L44" s="25"/>
      <c r="M44" s="25"/>
      <c r="N44" s="25"/>
      <c r="O44" s="25"/>
      <c r="P44" s="25"/>
      <c r="Q44" s="25"/>
      <c r="R44" s="25"/>
      <c r="S44" s="25"/>
      <c r="T44" s="25"/>
      <c r="U44" s="25"/>
      <c r="V44" s="25"/>
      <c r="W44" s="25"/>
      <c r="X44" s="25"/>
      <c r="Y44" s="25"/>
      <c r="Z44" s="25"/>
      <c r="AA44" s="25"/>
    </row>
    <row r="45" spans="1:27" ht="25" customHeight="1">
      <c r="A45" s="82"/>
      <c r="B45" s="111"/>
      <c r="C45" s="111"/>
      <c r="D45" s="112"/>
      <c r="E45" s="71"/>
      <c r="F45" s="92"/>
      <c r="G45" s="92"/>
      <c r="H45" s="25"/>
      <c r="I45" s="25"/>
      <c r="J45" s="25"/>
      <c r="K45" s="25"/>
      <c r="L45" s="25"/>
      <c r="M45" s="25"/>
      <c r="N45" s="25"/>
      <c r="O45" s="25"/>
      <c r="P45" s="25"/>
      <c r="Q45" s="25"/>
      <c r="R45" s="25"/>
      <c r="S45" s="25"/>
      <c r="T45" s="25"/>
      <c r="U45" s="25"/>
      <c r="V45" s="25"/>
      <c r="W45" s="25"/>
      <c r="X45" s="25"/>
      <c r="Y45" s="25"/>
      <c r="Z45" s="25"/>
      <c r="AA45" s="25"/>
    </row>
    <row r="46" spans="1:27" ht="17" customHeight="1">
      <c r="A46" s="82"/>
      <c r="B46" s="424" t="s">
        <v>16</v>
      </c>
      <c r="C46" s="410"/>
      <c r="D46" s="440">
        <f>IF(D42&gt;1000000,"1000 000€",D42)</f>
        <v>0</v>
      </c>
      <c r="E46" s="290"/>
      <c r="F46" s="89"/>
      <c r="G46" s="92"/>
      <c r="H46" s="25"/>
      <c r="I46" s="25"/>
      <c r="J46" s="25"/>
      <c r="K46" s="25"/>
      <c r="L46" s="25"/>
      <c r="M46" s="25"/>
      <c r="N46" s="25"/>
      <c r="O46" s="25"/>
      <c r="P46" s="25"/>
      <c r="Q46" s="25"/>
      <c r="R46" s="25"/>
      <c r="S46" s="25"/>
      <c r="T46" s="25"/>
      <c r="U46" s="25"/>
      <c r="V46" s="25"/>
      <c r="W46" s="25"/>
      <c r="X46" s="25"/>
      <c r="Y46" s="25"/>
      <c r="Z46" s="25"/>
      <c r="AA46" s="25"/>
    </row>
    <row r="47" spans="1:27" ht="18.5" customHeight="1">
      <c r="A47" s="82"/>
      <c r="B47" s="425"/>
      <c r="C47" s="410"/>
      <c r="D47" s="441"/>
      <c r="E47" s="290" t="str">
        <f>IF(D46&gt;500000,"Attention, l'opération est soumise à un plafond d'aides publiques de 500 000€","")</f>
        <v/>
      </c>
      <c r="F47" s="89"/>
      <c r="G47" s="92"/>
      <c r="H47" s="25"/>
      <c r="I47" s="25"/>
      <c r="J47" s="25"/>
      <c r="K47" s="25"/>
      <c r="L47" s="25"/>
      <c r="M47" s="25"/>
      <c r="N47" s="25"/>
      <c r="O47" s="25"/>
      <c r="P47" s="25"/>
      <c r="Q47" s="25"/>
      <c r="R47" s="25"/>
      <c r="S47" s="25"/>
      <c r="T47" s="25"/>
      <c r="U47" s="25"/>
      <c r="V47" s="25"/>
      <c r="W47" s="25"/>
      <c r="X47" s="25"/>
      <c r="Y47" s="25"/>
      <c r="Z47" s="25"/>
      <c r="AA47" s="25"/>
    </row>
    <row r="48" spans="1:27" ht="29.5" customHeight="1">
      <c r="A48" s="82"/>
      <c r="B48" s="424" t="s">
        <v>167</v>
      </c>
      <c r="C48" s="410"/>
      <c r="D48" s="75">
        <f>ROUND(D46*D43,2)</f>
        <v>0</v>
      </c>
      <c r="E48" s="291"/>
      <c r="F48" s="89"/>
      <c r="G48" s="92"/>
      <c r="H48" s="25"/>
      <c r="I48" s="25"/>
      <c r="J48" s="25"/>
      <c r="K48" s="25"/>
      <c r="L48" s="25"/>
      <c r="M48" s="25"/>
      <c r="N48" s="25"/>
      <c r="O48" s="25"/>
      <c r="P48" s="25"/>
      <c r="Q48" s="25"/>
      <c r="R48" s="25"/>
      <c r="S48" s="25"/>
      <c r="T48" s="25"/>
      <c r="U48" s="25"/>
      <c r="V48" s="25"/>
      <c r="W48" s="25"/>
      <c r="X48" s="25"/>
      <c r="Y48" s="25"/>
      <c r="Z48" s="25"/>
      <c r="AA48" s="25"/>
    </row>
    <row r="49" spans="1:27" ht="14.5">
      <c r="A49" s="82"/>
      <c r="B49" s="113" t="s">
        <v>17</v>
      </c>
      <c r="C49" s="113"/>
      <c r="D49" s="114"/>
      <c r="E49" s="92"/>
      <c r="F49" s="92"/>
      <c r="G49" s="92"/>
      <c r="H49" s="25"/>
      <c r="I49" s="25"/>
      <c r="J49" s="25"/>
      <c r="K49" s="25"/>
      <c r="L49" s="25"/>
      <c r="M49" s="25"/>
      <c r="N49" s="25"/>
      <c r="O49" s="25"/>
      <c r="P49" s="25"/>
      <c r="Q49" s="25"/>
      <c r="R49" s="25"/>
      <c r="S49" s="25"/>
      <c r="T49" s="25"/>
      <c r="U49" s="25"/>
      <c r="V49" s="25"/>
      <c r="W49" s="25"/>
      <c r="X49" s="25"/>
      <c r="Y49" s="25"/>
      <c r="Z49" s="25"/>
      <c r="AA49" s="25"/>
    </row>
    <row r="50" spans="1:27" ht="31.5" customHeight="1">
      <c r="A50" s="82"/>
      <c r="B50" s="424" t="s">
        <v>162</v>
      </c>
      <c r="C50" s="410"/>
      <c r="D50" s="75">
        <f>ROUND(D46-D48-D60,2)</f>
        <v>0</v>
      </c>
      <c r="E50" s="292" t="str">
        <f>IF(D50&lt;0,"Ce montant ne peut pas être négatif. Les financement publics obtenus/demandés sont trop élevés.","")</f>
        <v/>
      </c>
      <c r="F50" s="92"/>
      <c r="G50" s="92"/>
      <c r="H50" s="25"/>
      <c r="I50" s="25"/>
      <c r="J50" s="25"/>
      <c r="K50" s="25"/>
      <c r="L50" s="25"/>
      <c r="M50" s="25"/>
      <c r="N50" s="25"/>
      <c r="O50" s="25"/>
      <c r="P50" s="25"/>
      <c r="Q50" s="25"/>
      <c r="R50" s="25"/>
      <c r="S50" s="25"/>
      <c r="T50" s="25"/>
      <c r="U50" s="25"/>
      <c r="V50" s="25"/>
      <c r="W50" s="25"/>
      <c r="X50" s="25"/>
      <c r="Y50" s="25"/>
      <c r="Z50" s="25"/>
      <c r="AA50" s="25"/>
    </row>
    <row r="51" spans="1:27">
      <c r="A51" s="82"/>
      <c r="B51" s="115"/>
      <c r="C51" s="115"/>
      <c r="D51" s="116"/>
      <c r="E51" s="92"/>
      <c r="F51" s="92"/>
      <c r="G51" s="92"/>
      <c r="H51" s="25"/>
      <c r="I51" s="25"/>
      <c r="J51" s="25"/>
      <c r="K51" s="25"/>
      <c r="L51" s="25"/>
      <c r="M51" s="25"/>
      <c r="N51" s="25"/>
      <c r="O51" s="25"/>
      <c r="P51" s="25"/>
      <c r="Q51" s="25"/>
      <c r="R51" s="25"/>
      <c r="S51" s="25"/>
      <c r="T51" s="25"/>
      <c r="U51" s="25"/>
      <c r="V51" s="25"/>
      <c r="W51" s="25"/>
      <c r="X51" s="25"/>
      <c r="Y51" s="25"/>
      <c r="Z51" s="25"/>
      <c r="AA51" s="25"/>
    </row>
    <row r="52" spans="1:27">
      <c r="A52" s="82"/>
      <c r="B52" s="115"/>
      <c r="C52" s="115"/>
      <c r="D52" s="116"/>
      <c r="E52" s="92"/>
      <c r="F52" s="92"/>
      <c r="G52" s="92"/>
      <c r="H52" s="25"/>
      <c r="I52" s="25"/>
      <c r="J52" s="25"/>
      <c r="K52" s="25"/>
      <c r="L52" s="25"/>
      <c r="M52" s="25"/>
      <c r="N52" s="25"/>
      <c r="O52" s="25"/>
      <c r="P52" s="25"/>
      <c r="Q52" s="25"/>
      <c r="R52" s="25"/>
      <c r="S52" s="25"/>
      <c r="T52" s="25"/>
      <c r="U52" s="25"/>
      <c r="V52" s="25"/>
      <c r="W52" s="25"/>
      <c r="X52" s="25"/>
      <c r="Y52" s="25"/>
      <c r="Z52" s="25"/>
      <c r="AA52" s="25"/>
    </row>
    <row r="53" spans="1:27" ht="15.5">
      <c r="A53" s="82"/>
      <c r="B53" s="85" t="s">
        <v>18</v>
      </c>
      <c r="C53" s="85"/>
      <c r="D53" s="85"/>
      <c r="E53" s="85"/>
      <c r="F53" s="85"/>
      <c r="G53" s="92"/>
      <c r="H53" s="25"/>
      <c r="I53" s="25"/>
      <c r="J53" s="25"/>
      <c r="K53" s="25"/>
      <c r="L53" s="25"/>
      <c r="M53" s="25"/>
      <c r="N53" s="25"/>
      <c r="O53" s="25"/>
      <c r="P53" s="25"/>
      <c r="Q53" s="25"/>
      <c r="R53" s="25"/>
      <c r="S53" s="25"/>
      <c r="T53" s="25"/>
      <c r="U53" s="25"/>
      <c r="V53" s="25"/>
      <c r="W53" s="25"/>
      <c r="X53" s="25"/>
      <c r="Y53" s="25"/>
      <c r="Z53" s="25"/>
      <c r="AA53" s="25"/>
    </row>
    <row r="54" spans="1:27" ht="43.5">
      <c r="A54" s="82"/>
      <c r="B54" s="390" t="s">
        <v>137</v>
      </c>
      <c r="C54" s="423"/>
      <c r="D54" s="265" t="s">
        <v>138</v>
      </c>
      <c r="E54" s="265" t="s">
        <v>139</v>
      </c>
      <c r="F54" s="265" t="s">
        <v>19</v>
      </c>
      <c r="G54" s="89"/>
      <c r="H54" s="25"/>
      <c r="I54" s="25"/>
      <c r="J54" s="25"/>
      <c r="K54" s="25"/>
      <c r="L54" s="25"/>
      <c r="M54" s="25"/>
      <c r="N54" s="25"/>
      <c r="O54" s="25"/>
      <c r="P54" s="25"/>
      <c r="Q54" s="25"/>
      <c r="R54" s="25"/>
      <c r="S54" s="25"/>
      <c r="T54" s="25"/>
      <c r="U54" s="25"/>
      <c r="V54" s="25"/>
      <c r="W54" s="25"/>
      <c r="X54" s="25"/>
      <c r="Y54" s="25"/>
      <c r="Z54" s="25"/>
      <c r="AA54" s="25"/>
    </row>
    <row r="55" spans="1:27" ht="20.149999999999999" customHeight="1">
      <c r="A55" s="25"/>
      <c r="B55" s="411"/>
      <c r="C55" s="412"/>
      <c r="D55" s="35"/>
      <c r="E55" s="36"/>
      <c r="F55" s="104" t="str">
        <f t="shared" ref="F55:F59" si="0">IF(D55=0,"",D55/($D$58+$D$48))</f>
        <v/>
      </c>
      <c r="G55" s="13" t="s">
        <v>20</v>
      </c>
      <c r="H55" s="25"/>
      <c r="I55" s="25"/>
      <c r="J55" s="25"/>
      <c r="K55" s="25"/>
      <c r="L55" s="25"/>
      <c r="M55" s="25"/>
      <c r="N55" s="25"/>
      <c r="O55" s="25"/>
      <c r="P55" s="25"/>
      <c r="Q55" s="25"/>
      <c r="R55" s="25"/>
      <c r="S55" s="25"/>
      <c r="T55" s="25"/>
      <c r="U55" s="25"/>
      <c r="V55" s="25"/>
      <c r="W55" s="25"/>
      <c r="X55" s="25"/>
      <c r="Y55" s="25"/>
      <c r="Z55" s="25"/>
      <c r="AA55" s="25"/>
    </row>
    <row r="56" spans="1:27" ht="20.149999999999999" customHeight="1">
      <c r="A56" s="25"/>
      <c r="B56" s="411"/>
      <c r="C56" s="412"/>
      <c r="D56" s="35"/>
      <c r="E56" s="36"/>
      <c r="F56" s="104" t="str">
        <f t="shared" si="0"/>
        <v/>
      </c>
      <c r="G56" s="13" t="s">
        <v>20</v>
      </c>
      <c r="H56" s="25"/>
      <c r="I56" s="25"/>
      <c r="J56" s="25"/>
      <c r="K56" s="25"/>
      <c r="L56" s="25"/>
      <c r="M56" s="25"/>
      <c r="N56" s="25"/>
      <c r="O56" s="25"/>
      <c r="P56" s="25"/>
      <c r="Q56" s="25"/>
      <c r="R56" s="25"/>
      <c r="S56" s="25"/>
      <c r="T56" s="25"/>
      <c r="U56" s="25"/>
      <c r="V56" s="25"/>
      <c r="W56" s="25"/>
      <c r="X56" s="25"/>
      <c r="Y56" s="25"/>
      <c r="Z56" s="25"/>
      <c r="AA56" s="25"/>
    </row>
    <row r="57" spans="1:27" ht="20.149999999999999" customHeight="1">
      <c r="A57" s="25"/>
      <c r="B57" s="411"/>
      <c r="C57" s="412"/>
      <c r="D57" s="35"/>
      <c r="E57" s="36"/>
      <c r="F57" s="104"/>
      <c r="G57" s="13" t="s">
        <v>20</v>
      </c>
      <c r="H57" s="25"/>
      <c r="I57" s="25"/>
      <c r="J57" s="25"/>
      <c r="K57" s="25"/>
      <c r="L57" s="25"/>
      <c r="M57" s="25"/>
      <c r="N57" s="25"/>
      <c r="O57" s="25"/>
      <c r="P57" s="25"/>
      <c r="Q57" s="25"/>
      <c r="R57" s="25"/>
      <c r="S57" s="25"/>
      <c r="T57" s="25"/>
      <c r="U57" s="25"/>
      <c r="V57" s="25"/>
      <c r="W57" s="25"/>
      <c r="X57" s="25"/>
      <c r="Y57" s="25"/>
      <c r="Z57" s="25"/>
      <c r="AA57" s="25"/>
    </row>
    <row r="58" spans="1:27" ht="22.5" customHeight="1">
      <c r="A58" s="25"/>
      <c r="B58" s="411"/>
      <c r="C58" s="412"/>
      <c r="D58" s="35"/>
      <c r="E58" s="36"/>
      <c r="F58" s="104" t="str">
        <f t="shared" si="0"/>
        <v/>
      </c>
      <c r="G58" s="13" t="s">
        <v>20</v>
      </c>
      <c r="H58" s="25"/>
      <c r="I58" s="25"/>
      <c r="J58" s="25"/>
      <c r="K58" s="25"/>
      <c r="L58" s="25"/>
      <c r="M58" s="25"/>
      <c r="N58" s="25"/>
      <c r="O58" s="25"/>
      <c r="P58" s="25"/>
      <c r="Q58" s="25"/>
      <c r="R58" s="25"/>
      <c r="S58" s="25"/>
      <c r="T58" s="25"/>
      <c r="U58" s="25"/>
      <c r="V58" s="25"/>
      <c r="W58" s="25"/>
      <c r="X58" s="25"/>
      <c r="Y58" s="25"/>
      <c r="Z58" s="25"/>
      <c r="AA58" s="25"/>
    </row>
    <row r="59" spans="1:27" ht="20.149999999999999" customHeight="1">
      <c r="A59" s="25"/>
      <c r="B59" s="411"/>
      <c r="C59" s="412"/>
      <c r="D59" s="35"/>
      <c r="E59" s="36"/>
      <c r="F59" s="104" t="str">
        <f t="shared" si="0"/>
        <v/>
      </c>
      <c r="G59" s="13" t="s">
        <v>20</v>
      </c>
      <c r="H59" s="25"/>
      <c r="I59" s="25"/>
      <c r="J59" s="25"/>
      <c r="K59" s="25"/>
      <c r="L59" s="25"/>
      <c r="M59" s="25"/>
      <c r="N59" s="25"/>
      <c r="O59" s="25"/>
      <c r="P59" s="25"/>
      <c r="Q59" s="25"/>
      <c r="R59" s="25"/>
      <c r="S59" s="25"/>
      <c r="T59" s="25"/>
      <c r="U59" s="25"/>
      <c r="V59" s="25"/>
      <c r="W59" s="25"/>
      <c r="X59" s="25"/>
      <c r="Y59" s="25"/>
      <c r="Z59" s="25"/>
      <c r="AA59" s="25"/>
    </row>
    <row r="60" spans="1:27" ht="28.5" customHeight="1">
      <c r="A60" s="82"/>
      <c r="B60" s="86"/>
      <c r="C60" s="86"/>
      <c r="D60" s="102">
        <f>SUM(D55:D59)</f>
        <v>0</v>
      </c>
      <c r="E60" s="103"/>
      <c r="F60" s="103"/>
      <c r="G60" s="2"/>
      <c r="H60" s="25"/>
      <c r="I60" s="25"/>
      <c r="J60" s="25"/>
      <c r="K60" s="25"/>
      <c r="L60" s="25"/>
      <c r="M60" s="25"/>
      <c r="N60" s="25"/>
      <c r="O60" s="25"/>
      <c r="P60" s="25"/>
      <c r="Q60" s="25"/>
      <c r="R60" s="25"/>
      <c r="S60" s="25"/>
      <c r="T60" s="25"/>
      <c r="U60" s="25"/>
      <c r="V60" s="25"/>
      <c r="W60" s="25"/>
      <c r="X60" s="25"/>
      <c r="Y60" s="25"/>
      <c r="Z60" s="25"/>
      <c r="AA60" s="25"/>
    </row>
    <row r="61" spans="1:27" ht="19" customHeight="1">
      <c r="A61" s="82"/>
      <c r="B61" s="86"/>
      <c r="C61" s="86"/>
      <c r="D61" s="97"/>
      <c r="E61" s="103"/>
      <c r="F61" s="103"/>
      <c r="G61" s="2"/>
      <c r="H61" s="25"/>
      <c r="I61" s="25"/>
      <c r="J61" s="25"/>
      <c r="K61" s="25"/>
      <c r="L61" s="25"/>
      <c r="M61" s="25"/>
      <c r="N61" s="25"/>
      <c r="O61" s="25"/>
      <c r="P61" s="25"/>
      <c r="Q61" s="25"/>
      <c r="R61" s="25"/>
      <c r="S61" s="25"/>
      <c r="T61" s="25"/>
      <c r="U61" s="25"/>
      <c r="V61" s="25"/>
      <c r="W61" s="25"/>
      <c r="X61" s="25"/>
      <c r="Y61" s="25"/>
      <c r="Z61" s="25"/>
      <c r="AA61" s="25"/>
    </row>
    <row r="62" spans="1:27" ht="21" customHeight="1">
      <c r="A62" s="82"/>
      <c r="B62" s="86"/>
      <c r="C62" s="86"/>
      <c r="D62" s="97"/>
      <c r="E62" s="103"/>
      <c r="F62" s="103"/>
      <c r="G62" s="2"/>
      <c r="H62" s="25"/>
      <c r="I62" s="25"/>
      <c r="J62" s="25"/>
      <c r="K62" s="25"/>
      <c r="L62" s="25"/>
      <c r="M62" s="25"/>
      <c r="N62" s="25"/>
      <c r="O62" s="25"/>
      <c r="P62" s="25"/>
      <c r="Q62" s="25"/>
      <c r="R62" s="25"/>
      <c r="S62" s="25"/>
      <c r="T62" s="25"/>
      <c r="U62" s="25"/>
      <c r="V62" s="25"/>
      <c r="W62" s="25"/>
      <c r="X62" s="25"/>
      <c r="Y62" s="25"/>
      <c r="Z62" s="25"/>
      <c r="AA62" s="25"/>
    </row>
    <row r="63" spans="1:27" ht="14.5" thickBot="1">
      <c r="A63" s="82"/>
      <c r="B63" s="86"/>
      <c r="C63" s="86"/>
      <c r="D63" s="97"/>
      <c r="E63" s="103"/>
      <c r="F63" s="103"/>
      <c r="G63" s="2"/>
      <c r="H63" s="25"/>
      <c r="I63" s="25"/>
      <c r="J63" s="25"/>
      <c r="K63" s="25"/>
      <c r="L63" s="25"/>
      <c r="M63" s="25"/>
      <c r="N63" s="25"/>
      <c r="O63" s="25"/>
      <c r="P63" s="25"/>
      <c r="Q63" s="25"/>
      <c r="R63" s="25"/>
      <c r="S63" s="25"/>
      <c r="T63" s="25"/>
      <c r="U63" s="25"/>
      <c r="V63" s="25"/>
      <c r="W63" s="25"/>
      <c r="X63" s="25"/>
      <c r="Y63" s="25"/>
      <c r="Z63" s="25"/>
      <c r="AA63" s="25"/>
    </row>
    <row r="64" spans="1:27" ht="29.5" customHeight="1" thickBot="1">
      <c r="A64" s="82"/>
      <c r="B64" s="420" t="s">
        <v>319</v>
      </c>
      <c r="C64" s="421"/>
      <c r="D64" s="421"/>
      <c r="E64" s="421"/>
      <c r="F64" s="422"/>
      <c r="G64" s="2"/>
      <c r="H64" s="25"/>
      <c r="I64" s="25"/>
      <c r="J64" s="25"/>
      <c r="K64" s="25"/>
      <c r="L64" s="25"/>
      <c r="M64" s="25"/>
      <c r="N64" s="25"/>
      <c r="O64" s="25"/>
      <c r="P64" s="25"/>
      <c r="Q64" s="25"/>
      <c r="R64" s="25"/>
      <c r="S64" s="25"/>
      <c r="T64" s="25"/>
      <c r="U64" s="25"/>
      <c r="V64" s="25"/>
      <c r="W64" s="25"/>
      <c r="X64" s="25"/>
      <c r="Y64" s="25"/>
      <c r="Z64" s="25"/>
      <c r="AA64" s="25"/>
    </row>
    <row r="65" spans="1:27">
      <c r="A65" s="82"/>
      <c r="B65" s="427" t="s">
        <v>165</v>
      </c>
      <c r="C65" s="427"/>
      <c r="D65" s="429"/>
      <c r="E65" s="429"/>
      <c r="F65" s="429"/>
      <c r="G65" s="2"/>
      <c r="H65" s="25"/>
      <c r="I65" s="25"/>
      <c r="J65" s="25"/>
      <c r="K65" s="25"/>
      <c r="L65" s="25"/>
      <c r="M65" s="25"/>
      <c r="N65" s="25"/>
      <c r="O65" s="25"/>
      <c r="P65" s="25"/>
      <c r="Q65" s="25"/>
      <c r="R65" s="25"/>
      <c r="S65" s="25"/>
      <c r="T65" s="25"/>
      <c r="U65" s="25"/>
      <c r="V65" s="25"/>
      <c r="W65" s="25"/>
      <c r="X65" s="25"/>
      <c r="Y65" s="25"/>
      <c r="Z65" s="25"/>
      <c r="AA65" s="25"/>
    </row>
    <row r="66" spans="1:27">
      <c r="A66" s="82"/>
      <c r="B66" s="101"/>
      <c r="C66" s="101"/>
      <c r="D66" s="11"/>
      <c r="E66" s="11"/>
      <c r="F66" s="2"/>
      <c r="G66" s="2"/>
      <c r="H66" s="25"/>
      <c r="I66" s="25"/>
      <c r="J66" s="25"/>
      <c r="K66" s="25"/>
      <c r="L66" s="25"/>
      <c r="M66" s="25"/>
      <c r="N66" s="25"/>
      <c r="O66" s="25"/>
      <c r="P66" s="25"/>
      <c r="Q66" s="25"/>
      <c r="R66" s="25"/>
      <c r="S66" s="25"/>
      <c r="T66" s="25"/>
      <c r="U66" s="25"/>
      <c r="V66" s="25"/>
      <c r="W66" s="25"/>
      <c r="X66" s="25"/>
      <c r="Y66" s="25"/>
      <c r="Z66" s="25"/>
      <c r="AA66" s="25"/>
    </row>
    <row r="67" spans="1:27" ht="15.5">
      <c r="A67" s="82"/>
      <c r="B67" s="85" t="s">
        <v>21</v>
      </c>
      <c r="C67" s="85"/>
      <c r="D67" s="2"/>
      <c r="E67" s="2"/>
      <c r="F67" s="2"/>
      <c r="G67" s="2"/>
      <c r="H67" s="25"/>
      <c r="I67" s="25"/>
      <c r="J67" s="25"/>
      <c r="K67" s="25"/>
      <c r="L67" s="25"/>
      <c r="M67" s="25"/>
      <c r="N67" s="25"/>
      <c r="O67" s="25"/>
      <c r="P67" s="25"/>
      <c r="Q67" s="25"/>
      <c r="R67" s="25"/>
      <c r="S67" s="25"/>
      <c r="T67" s="25"/>
      <c r="U67" s="25"/>
      <c r="V67" s="25"/>
      <c r="W67" s="25"/>
      <c r="X67" s="25"/>
      <c r="Y67" s="25"/>
      <c r="Z67" s="25"/>
      <c r="AA67" s="25"/>
    </row>
    <row r="68" spans="1:27" ht="22.5" customHeight="1">
      <c r="A68" s="82"/>
      <c r="B68" s="413" t="s">
        <v>22</v>
      </c>
      <c r="C68" s="414"/>
      <c r="D68" s="24"/>
      <c r="E68" s="2"/>
      <c r="F68" s="2"/>
      <c r="G68" s="2"/>
      <c r="H68" s="25"/>
      <c r="I68" s="25"/>
      <c r="J68" s="25"/>
      <c r="K68" s="25"/>
      <c r="L68" s="25"/>
      <c r="M68" s="25"/>
      <c r="N68" s="25"/>
      <c r="O68" s="25"/>
      <c r="P68" s="25"/>
      <c r="Q68" s="25"/>
      <c r="R68" s="25"/>
      <c r="S68" s="25"/>
      <c r="T68" s="25"/>
      <c r="U68" s="25"/>
      <c r="V68" s="25"/>
      <c r="W68" s="25"/>
      <c r="X68" s="25"/>
      <c r="Y68" s="25"/>
      <c r="Z68" s="25"/>
      <c r="AA68" s="25"/>
    </row>
    <row r="69" spans="1:27">
      <c r="A69" s="82"/>
      <c r="B69" s="89"/>
      <c r="C69" s="89"/>
      <c r="D69" s="86"/>
      <c r="E69" s="86"/>
      <c r="F69" s="86"/>
      <c r="G69" s="86"/>
      <c r="H69" s="25"/>
      <c r="I69" s="25"/>
      <c r="J69" s="25"/>
      <c r="K69" s="25"/>
      <c r="L69" s="25"/>
      <c r="M69" s="25"/>
      <c r="N69" s="25"/>
      <c r="O69" s="25"/>
      <c r="P69" s="25"/>
      <c r="Q69" s="25"/>
      <c r="R69" s="25"/>
      <c r="S69" s="25"/>
      <c r="T69" s="25"/>
      <c r="U69" s="25"/>
      <c r="V69" s="25"/>
      <c r="W69" s="25"/>
      <c r="X69" s="25"/>
      <c r="Y69" s="25"/>
      <c r="Z69" s="25"/>
      <c r="AA69" s="25"/>
    </row>
    <row r="70" spans="1:27" ht="15.5">
      <c r="A70" s="82"/>
      <c r="B70" s="85" t="s">
        <v>23</v>
      </c>
      <c r="C70" s="85"/>
      <c r="D70" s="85"/>
      <c r="E70" s="86"/>
      <c r="F70" s="96"/>
      <c r="G70" s="86"/>
      <c r="H70" s="25"/>
      <c r="I70" s="25"/>
      <c r="J70" s="25"/>
      <c r="K70" s="25"/>
      <c r="L70" s="25"/>
      <c r="M70" s="25"/>
      <c r="N70" s="25"/>
      <c r="O70" s="25"/>
      <c r="P70" s="25"/>
      <c r="Q70" s="25"/>
      <c r="R70" s="25"/>
      <c r="S70" s="25"/>
      <c r="T70" s="25"/>
      <c r="U70" s="25"/>
      <c r="V70" s="25"/>
      <c r="W70" s="25"/>
      <c r="X70" s="25"/>
      <c r="Y70" s="25"/>
      <c r="Z70" s="25"/>
      <c r="AA70" s="25"/>
    </row>
    <row r="71" spans="1:27" ht="25" customHeight="1">
      <c r="A71" s="82"/>
      <c r="B71" s="415" t="s">
        <v>22</v>
      </c>
      <c r="C71" s="416"/>
      <c r="D71" s="74">
        <f>'ANXE1a-Dépenses prévi'!F115+'ANXE1a-Dépenses prévi'!F154</f>
        <v>0</v>
      </c>
      <c r="E71" s="86"/>
      <c r="F71" s="86"/>
      <c r="G71" s="86"/>
      <c r="H71" s="25"/>
      <c r="I71" s="25"/>
      <c r="J71" s="25"/>
      <c r="K71" s="25"/>
      <c r="L71" s="25"/>
      <c r="M71" s="25"/>
      <c r="N71" s="25"/>
      <c r="O71" s="25"/>
      <c r="P71" s="25"/>
      <c r="Q71" s="25"/>
      <c r="R71" s="25"/>
      <c r="S71" s="25"/>
      <c r="T71" s="25"/>
      <c r="U71" s="25"/>
      <c r="V71" s="25"/>
      <c r="W71" s="25"/>
      <c r="X71" s="25"/>
      <c r="Y71" s="25"/>
      <c r="Z71" s="25"/>
      <c r="AA71" s="25"/>
    </row>
    <row r="72" spans="1:27">
      <c r="A72" s="82"/>
      <c r="B72" s="86"/>
      <c r="C72" s="86"/>
      <c r="D72" s="97"/>
      <c r="E72" s="86"/>
      <c r="F72" s="86"/>
      <c r="G72" s="86"/>
      <c r="H72" s="25"/>
      <c r="I72" s="25"/>
      <c r="J72" s="25"/>
      <c r="K72" s="25"/>
      <c r="L72" s="25"/>
      <c r="M72" s="25"/>
      <c r="N72" s="25"/>
      <c r="O72" s="25"/>
      <c r="P72" s="25"/>
      <c r="Q72" s="25"/>
      <c r="R72" s="25"/>
      <c r="S72" s="25"/>
      <c r="T72" s="25"/>
      <c r="U72" s="25"/>
      <c r="V72" s="25"/>
      <c r="W72" s="25"/>
      <c r="X72" s="25"/>
      <c r="Y72" s="25"/>
      <c r="Z72" s="25"/>
      <c r="AA72" s="25"/>
    </row>
    <row r="73" spans="1:27" ht="26.15" customHeight="1">
      <c r="A73" s="82"/>
      <c r="B73" s="85" t="s">
        <v>24</v>
      </c>
      <c r="C73" s="85"/>
      <c r="D73" s="85"/>
      <c r="E73" s="98"/>
      <c r="F73" s="92"/>
      <c r="G73" s="92"/>
      <c r="H73" s="25"/>
      <c r="I73" s="25"/>
      <c r="J73" s="25"/>
      <c r="K73" s="25"/>
      <c r="L73" s="25"/>
      <c r="M73" s="25"/>
      <c r="N73" s="25"/>
      <c r="O73" s="25"/>
      <c r="P73" s="25"/>
      <c r="Q73" s="25"/>
      <c r="R73" s="25"/>
      <c r="S73" s="25"/>
      <c r="T73" s="25"/>
      <c r="U73" s="25"/>
      <c r="V73" s="25"/>
      <c r="W73" s="25"/>
      <c r="X73" s="25"/>
      <c r="Y73" s="25"/>
      <c r="Z73" s="25"/>
      <c r="AA73" s="25"/>
    </row>
    <row r="74" spans="1:27" ht="15.5">
      <c r="A74" s="82"/>
      <c r="B74" s="417" t="s">
        <v>25</v>
      </c>
      <c r="C74" s="418"/>
      <c r="D74" s="99" t="s">
        <v>26</v>
      </c>
      <c r="E74" s="100"/>
      <c r="F74" s="100"/>
      <c r="G74" s="86"/>
      <c r="H74" s="25"/>
      <c r="I74" s="25"/>
      <c r="J74" s="25"/>
      <c r="K74" s="25"/>
      <c r="L74" s="25"/>
      <c r="M74" s="25"/>
      <c r="N74" s="25"/>
      <c r="O74" s="25"/>
      <c r="P74" s="25"/>
      <c r="Q74" s="25"/>
      <c r="R74" s="25"/>
      <c r="S74" s="25"/>
      <c r="T74" s="25"/>
      <c r="U74" s="25"/>
      <c r="V74" s="25"/>
      <c r="W74" s="25"/>
      <c r="X74" s="25"/>
      <c r="Y74" s="25"/>
      <c r="Z74" s="25"/>
      <c r="AA74" s="25"/>
    </row>
    <row r="75" spans="1:27" ht="20" customHeight="1">
      <c r="A75" s="25"/>
      <c r="B75" s="411"/>
      <c r="C75" s="419"/>
      <c r="D75" s="35"/>
      <c r="E75" s="13" t="s">
        <v>20</v>
      </c>
      <c r="F75" s="14"/>
      <c r="G75" s="14"/>
      <c r="H75" s="25"/>
      <c r="I75" s="25"/>
      <c r="J75" s="25"/>
      <c r="K75" s="25"/>
      <c r="L75" s="25"/>
      <c r="M75" s="25"/>
      <c r="N75" s="25"/>
      <c r="O75" s="25"/>
      <c r="P75" s="25"/>
      <c r="Q75" s="25"/>
      <c r="R75" s="25"/>
      <c r="S75" s="25"/>
      <c r="T75" s="25"/>
      <c r="U75" s="25"/>
      <c r="V75" s="25"/>
      <c r="W75" s="25"/>
      <c r="X75" s="25"/>
      <c r="Y75" s="25"/>
      <c r="Z75" s="25"/>
      <c r="AA75" s="25"/>
    </row>
    <row r="76" spans="1:27" ht="20" customHeight="1">
      <c r="A76" s="25"/>
      <c r="B76" s="411"/>
      <c r="C76" s="419"/>
      <c r="D76" s="35"/>
      <c r="E76" s="13" t="s">
        <v>20</v>
      </c>
      <c r="F76" s="2"/>
      <c r="G76" s="2"/>
      <c r="H76" s="25"/>
      <c r="I76" s="25"/>
      <c r="J76" s="25"/>
      <c r="K76" s="25"/>
      <c r="L76" s="25"/>
      <c r="M76" s="25"/>
      <c r="N76" s="25"/>
      <c r="O76" s="25"/>
      <c r="P76" s="25"/>
      <c r="Q76" s="25"/>
      <c r="R76" s="25"/>
      <c r="S76" s="25"/>
      <c r="T76" s="25"/>
      <c r="U76" s="25"/>
      <c r="V76" s="25"/>
      <c r="W76" s="25"/>
      <c r="X76" s="25"/>
      <c r="Y76" s="25"/>
      <c r="Z76" s="25"/>
      <c r="AA76" s="25"/>
    </row>
    <row r="77" spans="1:27" ht="20" customHeight="1">
      <c r="A77" s="25"/>
      <c r="B77" s="411"/>
      <c r="C77" s="419"/>
      <c r="D77" s="35"/>
      <c r="E77" s="13"/>
      <c r="F77" s="2"/>
      <c r="G77" s="2"/>
      <c r="H77" s="25"/>
      <c r="I77" s="25"/>
      <c r="J77" s="25"/>
      <c r="K77" s="25"/>
      <c r="L77" s="25"/>
      <c r="M77" s="25"/>
      <c r="N77" s="25"/>
      <c r="O77" s="25"/>
      <c r="P77" s="25"/>
      <c r="Q77" s="25"/>
      <c r="R77" s="25"/>
      <c r="S77" s="25"/>
      <c r="T77" s="25"/>
      <c r="U77" s="25"/>
      <c r="V77" s="25"/>
      <c r="W77" s="25"/>
      <c r="X77" s="25"/>
      <c r="Y77" s="25"/>
      <c r="Z77" s="25"/>
      <c r="AA77" s="25"/>
    </row>
    <row r="78" spans="1:27" ht="20" customHeight="1">
      <c r="A78" s="25"/>
      <c r="B78" s="411"/>
      <c r="C78" s="419"/>
      <c r="D78" s="35"/>
      <c r="E78" s="13"/>
      <c r="F78" s="2"/>
      <c r="G78" s="2"/>
      <c r="H78" s="25"/>
      <c r="I78" s="25"/>
      <c r="J78" s="25"/>
      <c r="K78" s="25"/>
      <c r="L78" s="25"/>
      <c r="M78" s="25"/>
      <c r="N78" s="25"/>
      <c r="O78" s="25"/>
      <c r="P78" s="25"/>
      <c r="Q78" s="25"/>
      <c r="R78" s="25"/>
      <c r="S78" s="25"/>
      <c r="T78" s="25"/>
      <c r="U78" s="25"/>
      <c r="V78" s="25"/>
      <c r="W78" s="25"/>
      <c r="X78" s="25"/>
      <c r="Y78" s="25"/>
      <c r="Z78" s="25"/>
      <c r="AA78" s="25"/>
    </row>
    <row r="79" spans="1:27" ht="20" customHeight="1">
      <c r="A79" s="25"/>
      <c r="B79" s="411"/>
      <c r="C79" s="419"/>
      <c r="D79" s="35"/>
      <c r="E79" s="13" t="s">
        <v>20</v>
      </c>
      <c r="F79" s="14"/>
      <c r="G79" s="14"/>
      <c r="H79" s="25"/>
      <c r="I79" s="25"/>
      <c r="J79" s="25"/>
      <c r="K79" s="25"/>
      <c r="L79" s="25"/>
      <c r="M79" s="25"/>
      <c r="N79" s="25"/>
      <c r="O79" s="25"/>
      <c r="P79" s="25"/>
      <c r="Q79" s="25"/>
      <c r="R79" s="25"/>
      <c r="S79" s="25"/>
      <c r="T79" s="25"/>
      <c r="U79" s="25"/>
      <c r="V79" s="25"/>
      <c r="W79" s="25"/>
      <c r="X79" s="25"/>
      <c r="Y79" s="25"/>
      <c r="Z79" s="25"/>
      <c r="AA79" s="25"/>
    </row>
    <row r="80" spans="1:27" ht="20" customHeight="1">
      <c r="A80" s="25"/>
      <c r="B80" s="411"/>
      <c r="C80" s="419"/>
      <c r="D80" s="35"/>
      <c r="E80" s="13" t="s">
        <v>20</v>
      </c>
      <c r="F80" s="2"/>
      <c r="G80" s="2"/>
      <c r="H80" s="25"/>
      <c r="I80" s="25"/>
      <c r="J80" s="25"/>
      <c r="K80" s="25"/>
      <c r="L80" s="25"/>
      <c r="M80" s="25"/>
      <c r="N80" s="25"/>
      <c r="O80" s="25"/>
      <c r="P80" s="25"/>
      <c r="Q80" s="25"/>
      <c r="R80" s="25"/>
      <c r="S80" s="25"/>
      <c r="T80" s="25"/>
      <c r="U80" s="25"/>
      <c r="V80" s="25"/>
      <c r="W80" s="25"/>
      <c r="X80" s="25"/>
      <c r="Y80" s="25"/>
      <c r="Z80" s="25"/>
      <c r="AA80" s="25"/>
    </row>
    <row r="81" spans="1:27" ht="20" customHeight="1">
      <c r="A81" s="25"/>
      <c r="B81" s="411"/>
      <c r="C81" s="419"/>
      <c r="D81" s="35"/>
      <c r="E81" s="13" t="s">
        <v>20</v>
      </c>
      <c r="F81" s="2"/>
      <c r="G81" s="2"/>
      <c r="H81" s="25"/>
      <c r="I81" s="25"/>
      <c r="J81" s="25"/>
      <c r="K81" s="25"/>
      <c r="L81" s="25"/>
      <c r="M81" s="25"/>
      <c r="N81" s="25"/>
      <c r="O81" s="25"/>
      <c r="P81" s="25"/>
      <c r="Q81" s="25"/>
      <c r="R81" s="25"/>
      <c r="S81" s="25"/>
      <c r="T81" s="25"/>
      <c r="U81" s="25"/>
      <c r="V81" s="25"/>
      <c r="W81" s="25"/>
      <c r="X81" s="25"/>
      <c r="Y81" s="25"/>
      <c r="Z81" s="25"/>
      <c r="AA81" s="25"/>
    </row>
    <row r="82" spans="1:27" ht="20" customHeight="1">
      <c r="A82" s="25"/>
      <c r="B82" s="411"/>
      <c r="C82" s="419"/>
      <c r="D82" s="35"/>
      <c r="E82" s="13" t="s">
        <v>20</v>
      </c>
      <c r="F82" s="2"/>
      <c r="G82" s="2"/>
      <c r="H82" s="25"/>
      <c r="I82" s="25"/>
      <c r="J82" s="25"/>
      <c r="K82" s="25"/>
      <c r="L82" s="25"/>
      <c r="M82" s="25"/>
      <c r="N82" s="25"/>
      <c r="O82" s="25"/>
      <c r="P82" s="25"/>
      <c r="Q82" s="25"/>
      <c r="R82" s="25"/>
      <c r="S82" s="25"/>
      <c r="T82" s="25"/>
      <c r="U82" s="25"/>
      <c r="V82" s="25"/>
      <c r="W82" s="25"/>
      <c r="X82" s="25"/>
      <c r="Y82" s="25"/>
      <c r="Z82" s="25"/>
      <c r="AA82" s="25"/>
    </row>
    <row r="83" spans="1:27" ht="18.649999999999999" customHeight="1">
      <c r="A83" s="82"/>
      <c r="B83" s="430" t="s">
        <v>27</v>
      </c>
      <c r="C83" s="431"/>
      <c r="D83" s="77">
        <f>SUM(D75:D82)</f>
        <v>0</v>
      </c>
      <c r="E83" s="86"/>
      <c r="F83" s="86"/>
      <c r="G83" s="86"/>
      <c r="H83" s="25"/>
      <c r="I83" s="25"/>
      <c r="J83" s="25"/>
      <c r="K83" s="25"/>
      <c r="L83" s="25"/>
      <c r="M83" s="25"/>
      <c r="N83" s="25"/>
      <c r="O83" s="25"/>
      <c r="P83" s="25"/>
      <c r="Q83" s="25"/>
      <c r="R83" s="25"/>
      <c r="S83" s="25"/>
      <c r="T83" s="25"/>
      <c r="U83" s="25"/>
      <c r="V83" s="25"/>
      <c r="W83" s="25"/>
      <c r="X83" s="25"/>
      <c r="Y83" s="25"/>
      <c r="Z83" s="25"/>
      <c r="AA83" s="25"/>
    </row>
    <row r="84" spans="1:27" ht="23.15" customHeight="1">
      <c r="A84" s="82"/>
      <c r="B84" s="432" t="s">
        <v>28</v>
      </c>
      <c r="C84" s="433"/>
      <c r="D84" s="76">
        <f>IF(D98&gt;D97,D83,D98-D68-D71)</f>
        <v>0</v>
      </c>
      <c r="E84" s="86"/>
      <c r="F84" s="86"/>
      <c r="G84" s="86"/>
      <c r="H84" s="25"/>
      <c r="I84" s="25"/>
      <c r="J84" s="25"/>
      <c r="K84" s="25"/>
      <c r="L84" s="25"/>
      <c r="M84" s="25"/>
      <c r="N84" s="25"/>
      <c r="O84" s="25"/>
      <c r="P84" s="25"/>
      <c r="Q84" s="25"/>
      <c r="R84" s="25"/>
      <c r="S84" s="25"/>
      <c r="T84" s="25"/>
      <c r="U84" s="25"/>
      <c r="V84" s="25"/>
      <c r="W84" s="25"/>
      <c r="X84" s="25"/>
      <c r="Y84" s="25"/>
      <c r="Z84" s="25"/>
      <c r="AA84" s="25"/>
    </row>
    <row r="85" spans="1:27" ht="15.5">
      <c r="A85" s="82"/>
      <c r="B85" s="93"/>
      <c r="C85" s="93"/>
      <c r="D85" s="94"/>
      <c r="E85" s="86"/>
      <c r="F85" s="86"/>
      <c r="G85" s="86"/>
      <c r="H85" s="25"/>
      <c r="I85" s="25"/>
      <c r="J85" s="25"/>
      <c r="K85" s="25"/>
      <c r="L85" s="25"/>
      <c r="M85" s="25"/>
      <c r="N85" s="25"/>
      <c r="O85" s="25"/>
      <c r="P85" s="25"/>
      <c r="Q85" s="25"/>
      <c r="R85" s="25"/>
      <c r="S85" s="25"/>
      <c r="T85" s="25"/>
      <c r="U85" s="25"/>
      <c r="V85" s="25"/>
      <c r="W85" s="25"/>
      <c r="X85" s="25"/>
      <c r="Y85" s="25"/>
      <c r="Z85" s="25"/>
      <c r="AA85" s="25"/>
    </row>
    <row r="86" spans="1:27" ht="30" customHeight="1" thickBot="1">
      <c r="A86" s="82"/>
      <c r="B86" s="95"/>
      <c r="C86" s="95"/>
      <c r="D86" s="72" t="str">
        <f>IF(D98&gt;D97,"Attention : le total des financements privés est insuffisant de","")</f>
        <v/>
      </c>
      <c r="E86" s="73" t="str">
        <f>IF(D98&gt;D97,D98-D97,"")</f>
        <v/>
      </c>
      <c r="F86" s="86"/>
      <c r="G86" s="86"/>
      <c r="H86" s="25"/>
      <c r="I86" s="25"/>
      <c r="J86" s="25"/>
      <c r="K86" s="25"/>
      <c r="L86" s="25"/>
      <c r="M86" s="25"/>
      <c r="N86" s="25"/>
      <c r="O86" s="25"/>
      <c r="P86" s="25"/>
      <c r="Q86" s="25"/>
      <c r="R86" s="25"/>
      <c r="S86" s="25"/>
      <c r="T86" s="25"/>
      <c r="U86" s="25"/>
      <c r="V86" s="25"/>
      <c r="W86" s="25"/>
      <c r="X86" s="25"/>
      <c r="Y86" s="25"/>
      <c r="Z86" s="25"/>
      <c r="AA86" s="25"/>
    </row>
    <row r="87" spans="1:27" ht="15.5">
      <c r="A87" s="82"/>
      <c r="B87" s="83" t="s">
        <v>29</v>
      </c>
      <c r="C87" s="83"/>
      <c r="D87" s="84"/>
      <c r="E87" s="84"/>
      <c r="F87" s="84"/>
      <c r="G87" s="86"/>
      <c r="H87" s="25"/>
      <c r="I87" s="25"/>
      <c r="J87" s="25"/>
      <c r="K87" s="25"/>
      <c r="L87" s="25"/>
      <c r="M87" s="25"/>
      <c r="N87" s="25"/>
      <c r="O87" s="25"/>
      <c r="P87" s="25"/>
      <c r="Q87" s="25"/>
      <c r="R87" s="25"/>
      <c r="S87" s="25"/>
      <c r="T87" s="25"/>
      <c r="U87" s="25"/>
      <c r="V87" s="25"/>
      <c r="W87" s="25"/>
      <c r="X87" s="25"/>
      <c r="Y87" s="25"/>
      <c r="Z87" s="25"/>
      <c r="AA87" s="25"/>
    </row>
    <row r="88" spans="1:27" ht="16" thickBot="1">
      <c r="A88" s="82"/>
      <c r="B88" s="85"/>
      <c r="C88" s="85"/>
      <c r="D88" s="86"/>
      <c r="E88" s="86"/>
      <c r="F88" s="86"/>
      <c r="G88" s="86"/>
      <c r="H88" s="25"/>
      <c r="I88" s="25"/>
      <c r="J88" s="25"/>
      <c r="K88" s="25"/>
      <c r="L88" s="25"/>
      <c r="M88" s="25"/>
      <c r="N88" s="25"/>
      <c r="O88" s="25"/>
      <c r="P88" s="25"/>
      <c r="Q88" s="25"/>
      <c r="R88" s="25"/>
      <c r="S88" s="25"/>
      <c r="T88" s="25"/>
      <c r="U88" s="25"/>
      <c r="V88" s="25"/>
      <c r="W88" s="25"/>
      <c r="X88" s="25"/>
      <c r="Y88" s="25"/>
      <c r="Z88" s="25"/>
      <c r="AA88" s="25"/>
    </row>
    <row r="89" spans="1:27" ht="24" customHeight="1">
      <c r="A89" s="82"/>
      <c r="B89" s="438" t="s">
        <v>30</v>
      </c>
      <c r="C89" s="439"/>
      <c r="D89" s="78">
        <f>ROUND(D68+D71+D84,2)</f>
        <v>0</v>
      </c>
      <c r="E89" s="86"/>
      <c r="F89" s="86"/>
      <c r="G89" s="2"/>
      <c r="H89" s="25"/>
      <c r="I89" s="25"/>
      <c r="J89" s="25"/>
      <c r="K89" s="25"/>
      <c r="L89" s="25"/>
      <c r="M89" s="25"/>
      <c r="N89" s="25"/>
      <c r="O89" s="25"/>
      <c r="P89" s="25"/>
      <c r="Q89" s="25"/>
      <c r="R89" s="25"/>
      <c r="S89" s="25"/>
      <c r="T89" s="25"/>
      <c r="U89" s="25"/>
      <c r="V89" s="25"/>
      <c r="W89" s="25"/>
      <c r="X89" s="25"/>
      <c r="Y89" s="25"/>
      <c r="Z89" s="25"/>
      <c r="AA89" s="25"/>
    </row>
    <row r="90" spans="1:27" ht="14.5">
      <c r="A90" s="82"/>
      <c r="B90" s="407" t="s">
        <v>31</v>
      </c>
      <c r="C90" s="408"/>
      <c r="D90" s="79">
        <f>D68</f>
        <v>0</v>
      </c>
      <c r="E90" s="86"/>
      <c r="F90" s="86"/>
      <c r="G90" s="2"/>
      <c r="H90" s="25"/>
      <c r="I90" s="25"/>
      <c r="J90" s="25"/>
      <c r="K90" s="25"/>
      <c r="L90" s="25"/>
      <c r="M90" s="25"/>
      <c r="N90" s="25"/>
      <c r="O90" s="25"/>
      <c r="P90" s="25"/>
      <c r="Q90" s="25"/>
      <c r="R90" s="25"/>
      <c r="S90" s="25"/>
      <c r="T90" s="25"/>
      <c r="U90" s="25"/>
      <c r="V90" s="25"/>
      <c r="W90" s="25"/>
      <c r="X90" s="25"/>
      <c r="Y90" s="25"/>
      <c r="Z90" s="25"/>
      <c r="AA90" s="25"/>
    </row>
    <row r="91" spans="1:27" ht="14.5">
      <c r="A91" s="82"/>
      <c r="B91" s="407" t="s">
        <v>32</v>
      </c>
      <c r="C91" s="408"/>
      <c r="D91" s="79">
        <f>D71</f>
        <v>0</v>
      </c>
      <c r="E91" s="86"/>
      <c r="F91" s="86"/>
      <c r="G91" s="2"/>
      <c r="H91" s="25"/>
      <c r="I91" s="25"/>
      <c r="J91" s="25"/>
      <c r="K91" s="25"/>
      <c r="L91" s="25"/>
      <c r="M91" s="25"/>
      <c r="N91" s="25"/>
      <c r="O91" s="25"/>
      <c r="P91" s="25"/>
      <c r="Q91" s="25"/>
      <c r="R91" s="25"/>
      <c r="S91" s="25"/>
      <c r="T91" s="25"/>
      <c r="U91" s="25"/>
      <c r="V91" s="25"/>
      <c r="W91" s="25"/>
      <c r="X91" s="25"/>
      <c r="Y91" s="25"/>
      <c r="Z91" s="25"/>
      <c r="AA91" s="25"/>
    </row>
    <row r="92" spans="1:27" ht="14.5">
      <c r="A92" s="82"/>
      <c r="B92" s="407" t="s">
        <v>33</v>
      </c>
      <c r="C92" s="408"/>
      <c r="D92" s="79">
        <f>D84</f>
        <v>0</v>
      </c>
      <c r="E92" s="86"/>
      <c r="F92" s="86"/>
      <c r="G92" s="2"/>
      <c r="H92" s="25"/>
      <c r="I92" s="25"/>
      <c r="J92" s="25"/>
      <c r="K92" s="25"/>
      <c r="L92" s="25"/>
      <c r="M92" s="25"/>
      <c r="N92" s="25"/>
      <c r="O92" s="25"/>
      <c r="P92" s="25"/>
      <c r="Q92" s="25"/>
      <c r="R92" s="25"/>
      <c r="S92" s="25"/>
      <c r="T92" s="25"/>
      <c r="U92" s="25"/>
      <c r="V92" s="25"/>
      <c r="W92" s="25"/>
      <c r="X92" s="25"/>
      <c r="Y92" s="25"/>
      <c r="Z92" s="25"/>
      <c r="AA92" s="25"/>
    </row>
    <row r="93" spans="1:27" ht="22.5" customHeight="1">
      <c r="A93" s="82"/>
      <c r="B93" s="409" t="s">
        <v>34</v>
      </c>
      <c r="C93" s="410"/>
      <c r="D93" s="80">
        <f>SUM(D50+D48+D60)</f>
        <v>0</v>
      </c>
      <c r="E93" s="86"/>
      <c r="F93" s="86"/>
      <c r="G93" s="2"/>
      <c r="H93" s="25"/>
      <c r="I93" s="25"/>
      <c r="J93" s="25"/>
      <c r="K93" s="25"/>
      <c r="L93" s="25"/>
      <c r="M93" s="25"/>
      <c r="N93" s="25"/>
      <c r="O93" s="25"/>
      <c r="P93" s="25"/>
      <c r="Q93" s="25"/>
      <c r="R93" s="25"/>
      <c r="S93" s="25"/>
      <c r="T93" s="25"/>
      <c r="U93" s="25"/>
      <c r="V93" s="25"/>
      <c r="W93" s="25"/>
      <c r="X93" s="25"/>
      <c r="Y93" s="25"/>
      <c r="Z93" s="25"/>
      <c r="AA93" s="25"/>
    </row>
    <row r="94" spans="1:27" ht="14.5">
      <c r="A94" s="82"/>
      <c r="B94" s="407" t="s">
        <v>166</v>
      </c>
      <c r="C94" s="408"/>
      <c r="D94" s="79">
        <f>D50</f>
        <v>0</v>
      </c>
      <c r="E94" s="86"/>
      <c r="F94" s="86"/>
      <c r="G94" s="2"/>
      <c r="H94" s="25"/>
      <c r="I94" s="25"/>
      <c r="J94" s="25"/>
      <c r="K94" s="25"/>
      <c r="L94" s="25"/>
      <c r="M94" s="25"/>
      <c r="N94" s="25"/>
      <c r="O94" s="25"/>
      <c r="P94" s="25"/>
      <c r="Q94" s="25"/>
      <c r="R94" s="25"/>
      <c r="S94" s="25"/>
      <c r="T94" s="25"/>
      <c r="U94" s="25"/>
      <c r="V94" s="25"/>
      <c r="W94" s="25"/>
      <c r="X94" s="25"/>
      <c r="Y94" s="25"/>
      <c r="Z94" s="25"/>
      <c r="AA94" s="25"/>
    </row>
    <row r="95" spans="1:27" ht="14.5">
      <c r="A95" s="82"/>
      <c r="B95" s="407" t="s">
        <v>35</v>
      </c>
      <c r="C95" s="408"/>
      <c r="D95" s="79">
        <f>D60</f>
        <v>0</v>
      </c>
      <c r="E95" s="86"/>
      <c r="F95" s="86"/>
      <c r="G95" s="2"/>
      <c r="H95" s="25"/>
      <c r="I95" s="25"/>
      <c r="J95" s="25"/>
      <c r="K95" s="25"/>
      <c r="L95" s="25"/>
      <c r="M95" s="25"/>
      <c r="N95" s="25"/>
      <c r="O95" s="25"/>
      <c r="P95" s="25"/>
      <c r="Q95" s="25"/>
      <c r="R95" s="25"/>
      <c r="S95" s="25"/>
      <c r="T95" s="25"/>
      <c r="U95" s="25"/>
      <c r="V95" s="25"/>
      <c r="W95" s="25"/>
      <c r="X95" s="25"/>
      <c r="Y95" s="25"/>
      <c r="Z95" s="25"/>
      <c r="AA95" s="25"/>
    </row>
    <row r="96" spans="1:27" ht="14.5">
      <c r="A96" s="82"/>
      <c r="B96" s="434" t="s">
        <v>163</v>
      </c>
      <c r="C96" s="435"/>
      <c r="D96" s="79">
        <f>D48</f>
        <v>0</v>
      </c>
      <c r="E96" s="86"/>
      <c r="F96" s="86"/>
      <c r="G96" s="2"/>
      <c r="H96" s="25"/>
      <c r="I96" s="25"/>
      <c r="J96" s="25"/>
      <c r="K96" s="25"/>
      <c r="L96" s="25"/>
      <c r="M96" s="25"/>
      <c r="N96" s="25"/>
      <c r="O96" s="25"/>
      <c r="P96" s="25"/>
      <c r="Q96" s="25"/>
      <c r="R96" s="25"/>
      <c r="S96" s="25"/>
      <c r="T96" s="25"/>
      <c r="U96" s="25"/>
      <c r="V96" s="25"/>
      <c r="W96" s="25"/>
      <c r="X96" s="25"/>
      <c r="Y96" s="25"/>
      <c r="Z96" s="25"/>
      <c r="AA96" s="25"/>
    </row>
    <row r="97" spans="1:27" ht="46.5" hidden="1">
      <c r="A97" s="82"/>
      <c r="B97" s="87" t="s">
        <v>36</v>
      </c>
      <c r="C97" s="272"/>
      <c r="D97" s="88">
        <f>ROUND(D68+D71+D83,1)</f>
        <v>0</v>
      </c>
      <c r="E97" s="89"/>
      <c r="F97" s="86"/>
      <c r="G97" s="2"/>
      <c r="H97" s="25"/>
      <c r="I97" s="25"/>
      <c r="J97" s="25"/>
      <c r="K97" s="25"/>
      <c r="L97" s="25"/>
      <c r="M97" s="25"/>
      <c r="N97" s="25"/>
      <c r="O97" s="25"/>
      <c r="P97" s="25"/>
      <c r="Q97" s="25"/>
      <c r="R97" s="25"/>
      <c r="S97" s="25"/>
      <c r="T97" s="25"/>
      <c r="U97" s="25"/>
      <c r="V97" s="25"/>
      <c r="W97" s="25"/>
      <c r="X97" s="25"/>
      <c r="Y97" s="25"/>
      <c r="Z97" s="25"/>
      <c r="AA97" s="25"/>
    </row>
    <row r="98" spans="1:27" ht="15.5" hidden="1">
      <c r="A98" s="82"/>
      <c r="B98" s="90" t="s">
        <v>37</v>
      </c>
      <c r="C98" s="273"/>
      <c r="D98" s="91">
        <f>ROUND(D23-D46,1)</f>
        <v>0</v>
      </c>
      <c r="E98" s="89"/>
      <c r="F98" s="92"/>
      <c r="G98" s="11"/>
      <c r="H98" s="25"/>
      <c r="I98" s="25"/>
      <c r="J98" s="25"/>
      <c r="K98" s="25"/>
      <c r="L98" s="25"/>
      <c r="M98" s="25"/>
      <c r="N98" s="25"/>
      <c r="O98" s="25"/>
      <c r="P98" s="25"/>
      <c r="Q98" s="25"/>
      <c r="R98" s="25"/>
      <c r="S98" s="25"/>
      <c r="T98" s="25"/>
      <c r="U98" s="25"/>
      <c r="V98" s="25"/>
      <c r="W98" s="25"/>
      <c r="X98" s="25"/>
      <c r="Y98" s="25"/>
      <c r="Z98" s="25"/>
      <c r="AA98" s="25"/>
    </row>
    <row r="99" spans="1:27" ht="22.5" customHeight="1" thickBot="1">
      <c r="A99" s="82"/>
      <c r="B99" s="436" t="s">
        <v>38</v>
      </c>
      <c r="C99" s="437"/>
      <c r="D99" s="81">
        <f>ROUND(SUM(D89,D93),2)</f>
        <v>0</v>
      </c>
      <c r="E99" s="86"/>
      <c r="F99" s="86"/>
      <c r="G99" s="2"/>
      <c r="H99" s="25"/>
      <c r="I99" s="25"/>
      <c r="J99" s="25"/>
      <c r="K99" s="25"/>
      <c r="L99" s="25"/>
      <c r="M99" s="25"/>
      <c r="N99" s="25"/>
      <c r="O99" s="25"/>
      <c r="P99" s="25"/>
      <c r="Q99" s="25"/>
      <c r="R99" s="25"/>
      <c r="S99" s="25"/>
      <c r="T99" s="25"/>
      <c r="U99" s="25"/>
      <c r="V99" s="25"/>
      <c r="W99" s="25"/>
      <c r="X99" s="25"/>
      <c r="Y99" s="25"/>
      <c r="Z99" s="25"/>
      <c r="AA99" s="25"/>
    </row>
    <row r="100" spans="1:27" ht="14.5" thickBot="1">
      <c r="A100" s="82"/>
      <c r="B100" s="89"/>
      <c r="C100" s="89"/>
      <c r="D100" s="89"/>
      <c r="E100" s="89"/>
      <c r="F100" s="86"/>
      <c r="G100" s="2"/>
      <c r="H100" s="25"/>
      <c r="I100" s="25"/>
      <c r="J100" s="25"/>
      <c r="K100" s="25"/>
      <c r="L100" s="25"/>
      <c r="M100" s="25"/>
      <c r="N100" s="25"/>
      <c r="O100" s="25"/>
      <c r="P100" s="25"/>
      <c r="Q100" s="25"/>
      <c r="R100" s="25"/>
      <c r="S100" s="25"/>
      <c r="T100" s="25"/>
      <c r="U100" s="25"/>
      <c r="V100" s="25"/>
      <c r="W100" s="25"/>
      <c r="X100" s="25"/>
      <c r="Y100" s="25"/>
      <c r="Z100" s="25"/>
      <c r="AA100" s="25"/>
    </row>
    <row r="101" spans="1:27">
      <c r="A101" s="82"/>
      <c r="B101" s="427" t="s">
        <v>39</v>
      </c>
      <c r="C101" s="427"/>
      <c r="D101" s="428"/>
      <c r="E101" s="428"/>
      <c r="F101" s="428"/>
      <c r="G101" s="10"/>
      <c r="H101" s="25"/>
      <c r="I101" s="25"/>
      <c r="J101" s="25"/>
      <c r="K101" s="25"/>
      <c r="L101" s="25"/>
      <c r="M101" s="25"/>
      <c r="N101" s="25"/>
      <c r="O101" s="25"/>
      <c r="P101" s="25"/>
      <c r="Q101" s="25"/>
      <c r="R101" s="25"/>
      <c r="S101" s="25"/>
      <c r="T101" s="25"/>
      <c r="U101" s="25"/>
      <c r="V101" s="25"/>
      <c r="W101" s="25"/>
      <c r="X101" s="25"/>
      <c r="Y101" s="25"/>
      <c r="Z101" s="25"/>
      <c r="AA101" s="25"/>
    </row>
    <row r="102" spans="1:27">
      <c r="A102" s="25"/>
      <c r="B102" s="10"/>
      <c r="C102" s="10"/>
      <c r="D102" s="10"/>
      <c r="E102" s="10"/>
      <c r="F102" s="10"/>
      <c r="G102" s="10"/>
      <c r="H102" s="25"/>
      <c r="I102" s="25"/>
      <c r="J102" s="25"/>
      <c r="K102" s="25"/>
      <c r="L102" s="25"/>
      <c r="M102" s="25"/>
      <c r="N102" s="25"/>
      <c r="O102" s="25"/>
      <c r="P102" s="25"/>
      <c r="Q102" s="25"/>
      <c r="R102" s="25"/>
      <c r="S102" s="25"/>
      <c r="T102" s="25"/>
      <c r="U102" s="25"/>
      <c r="V102" s="25"/>
      <c r="W102" s="25"/>
      <c r="X102" s="25"/>
      <c r="Y102" s="25"/>
      <c r="Z102" s="25"/>
      <c r="AA102" s="25"/>
    </row>
    <row r="103" spans="1:27">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spans="1:27">
      <c r="A104" s="25"/>
      <c r="B104" s="25"/>
      <c r="C104" s="25"/>
      <c r="D104" s="25"/>
      <c r="E104" s="28"/>
      <c r="F104" s="25"/>
      <c r="G104" s="25"/>
      <c r="H104" s="25"/>
      <c r="I104" s="25"/>
      <c r="J104" s="25"/>
      <c r="K104" s="25"/>
      <c r="L104" s="25"/>
      <c r="M104" s="25"/>
      <c r="N104" s="25"/>
      <c r="O104" s="25"/>
      <c r="P104" s="25"/>
      <c r="Q104" s="25"/>
      <c r="R104" s="25"/>
      <c r="S104" s="25"/>
      <c r="T104" s="25"/>
      <c r="U104" s="25"/>
      <c r="V104" s="25"/>
      <c r="W104" s="25"/>
      <c r="X104" s="25"/>
      <c r="Y104" s="25"/>
      <c r="Z104" s="25"/>
      <c r="AA104" s="25"/>
    </row>
    <row r="105" spans="1:27">
      <c r="I105" s="25"/>
      <c r="J105" s="25"/>
      <c r="K105" s="25"/>
      <c r="L105" s="25"/>
      <c r="M105" s="25"/>
      <c r="N105" s="25"/>
      <c r="O105" s="25"/>
      <c r="P105" s="25"/>
      <c r="Q105" s="25"/>
      <c r="R105" s="25"/>
      <c r="S105" s="25"/>
      <c r="T105" s="25"/>
      <c r="U105" s="25"/>
      <c r="V105" s="25"/>
      <c r="W105" s="25"/>
      <c r="X105" s="25"/>
      <c r="Y105" s="25"/>
      <c r="Z105" s="25"/>
      <c r="AA105" s="25"/>
    </row>
  </sheetData>
  <sheetProtection algorithmName="SHA-512" hashValue="+lOqLUhYvg0dd3S5hU2I8xaolAJyiqPFtjBiZF+B9rrA8kqFQzUHSoE6QrSw4Wgi8pHj56E6UERI8g8J0Zjvcw==" saltValue="y0K9IEBA3CV+8A2dzHr1jw==" spinCount="100000" sheet="1" formatColumns="0" formatRows="0" insertRows="0"/>
  <mergeCells count="58">
    <mergeCell ref="D46:D47"/>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40:C40"/>
    <mergeCell ref="B101:F101"/>
    <mergeCell ref="B65:F65"/>
    <mergeCell ref="B76:C76"/>
    <mergeCell ref="B77:C77"/>
    <mergeCell ref="B78:C78"/>
    <mergeCell ref="B79:C79"/>
    <mergeCell ref="B80:C80"/>
    <mergeCell ref="B81:C81"/>
    <mergeCell ref="B82:C82"/>
    <mergeCell ref="B83:C83"/>
    <mergeCell ref="B84:C84"/>
    <mergeCell ref="B94:C94"/>
    <mergeCell ref="B95:C95"/>
    <mergeCell ref="B96:C96"/>
    <mergeCell ref="B99:C99"/>
    <mergeCell ref="B89:C89"/>
    <mergeCell ref="C29:E29"/>
    <mergeCell ref="C32:E32"/>
    <mergeCell ref="B29:B37"/>
    <mergeCell ref="C33:C34"/>
    <mergeCell ref="C35:C37"/>
    <mergeCell ref="E30:E31"/>
    <mergeCell ref="B44:C44"/>
    <mergeCell ref="B43:C43"/>
    <mergeCell ref="B48:C48"/>
    <mergeCell ref="B50:C50"/>
    <mergeCell ref="B46:C47"/>
    <mergeCell ref="B54:C54"/>
    <mergeCell ref="B55:C55"/>
    <mergeCell ref="B56:C56"/>
    <mergeCell ref="B57:C57"/>
    <mergeCell ref="B58:C58"/>
    <mergeCell ref="B90:C90"/>
    <mergeCell ref="B91:C91"/>
    <mergeCell ref="B92:C92"/>
    <mergeCell ref="B93:C93"/>
    <mergeCell ref="B59:C59"/>
    <mergeCell ref="B68:C68"/>
    <mergeCell ref="B71:C71"/>
    <mergeCell ref="B74:C74"/>
    <mergeCell ref="B75:C75"/>
    <mergeCell ref="B64:F64"/>
  </mergeCells>
  <conditionalFormatting sqref="D89">
    <cfRule type="cellIs" dxfId="2" priority="1" stopIfTrue="1" operator="equal">
      <formula>D98</formula>
    </cfRule>
  </conditionalFormatting>
  <conditionalFormatting sqref="D97">
    <cfRule type="cellIs" dxfId="1" priority="2" stopIfTrue="1" operator="equal">
      <formula>#REF!</formula>
    </cfRule>
  </conditionalFormatting>
  <conditionalFormatting sqref="D99">
    <cfRule type="cellIs" dxfId="0" priority="3" stopIfTrue="1" operator="equal">
      <formula>$D$22</formula>
    </cfRule>
  </conditionalFormatting>
  <dataValidations count="6">
    <dataValidation type="decimal" allowBlank="1" showInputMessage="1" showErrorMessage="1" sqref="D75:D82" xr:uid="{00000000-0002-0000-0400-000000000000}">
      <formula1>0</formula1>
      <formula2>10000000</formula2>
    </dataValidation>
    <dataValidation operator="greaterThan" allowBlank="1" showInputMessage="1" showErrorMessage="1" sqref="E55:E59" xr:uid="{00000000-0002-0000-0400-000001000000}"/>
    <dataValidation type="decimal" operator="greaterThan" allowBlank="1" showInputMessage="1" showErrorMessage="1" sqref="D55:D59" xr:uid="{00000000-0002-0000-0400-000002000000}">
      <formula1>0</formula1>
    </dataValidation>
    <dataValidation allowBlank="1" showInputMessage="1" showErrorMessage="1" error="Ce montant est calculé à partir des données saisie dans l'annexe 1" sqref="D23" xr:uid="{00000000-0002-0000-0400-000003000000}"/>
    <dataValidation allowBlank="1" showInputMessage="1" showErrorMessage="1" error="Les apports en nature (bénévolat / biens et services) sont renseignées en dépenses dans l'annexe 1." sqref="D71" xr:uid="{00000000-0002-0000-0400-000004000000}"/>
    <dataValidation type="list" allowBlank="1" showInputMessage="1" showErrorMessage="1" sqref="D40" xr:uid="{00000000-0002-0000-0400-000005000000}">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3" r:id="rId4" name="Option Button 3">
              <controlPr locked="0" defaultSize="0" autoFill="0" autoLine="0" autoPict="0">
                <anchor moveWithCells="1">
                  <from>
                    <xdr:col>3</xdr:col>
                    <xdr:colOff>381000</xdr:colOff>
                    <xdr:row>29</xdr:row>
                    <xdr:rowOff>266700</xdr:rowOff>
                  </from>
                  <to>
                    <xdr:col>3</xdr:col>
                    <xdr:colOff>590550</xdr:colOff>
                    <xdr:row>29</xdr:row>
                    <xdr:rowOff>723900</xdr:rowOff>
                  </to>
                </anchor>
              </controlPr>
            </control>
          </mc:Choice>
        </mc:AlternateContent>
        <mc:AlternateContent xmlns:mc="http://schemas.openxmlformats.org/markup-compatibility/2006">
          <mc:Choice Requires="x14">
            <control shapeId="40964" r:id="rId5" name="Option Button 4">
              <controlPr locked="0" defaultSize="0" autoFill="0" autoLine="0" autoPict="0">
                <anchor moveWithCells="1">
                  <from>
                    <xdr:col>3</xdr:col>
                    <xdr:colOff>412750</xdr:colOff>
                    <xdr:row>33</xdr:row>
                    <xdr:rowOff>0</xdr:rowOff>
                  </from>
                  <to>
                    <xdr:col>3</xdr:col>
                    <xdr:colOff>622300</xdr:colOff>
                    <xdr:row>34</xdr:row>
                    <xdr:rowOff>82550</xdr:rowOff>
                  </to>
                </anchor>
              </controlPr>
            </control>
          </mc:Choice>
        </mc:AlternateContent>
        <mc:AlternateContent xmlns:mc="http://schemas.openxmlformats.org/markup-compatibility/2006">
          <mc:Choice Requires="x14">
            <control shapeId="40965" r:id="rId6" name="Option Button 5">
              <controlPr locked="0" defaultSize="0" autoFill="0" autoLine="0" autoPict="0">
                <anchor moveWithCells="1">
                  <from>
                    <xdr:col>3</xdr:col>
                    <xdr:colOff>412750</xdr:colOff>
                    <xdr:row>33</xdr:row>
                    <xdr:rowOff>304800</xdr:rowOff>
                  </from>
                  <to>
                    <xdr:col>3</xdr:col>
                    <xdr:colOff>609600</xdr:colOff>
                    <xdr:row>34</xdr:row>
                    <xdr:rowOff>374650</xdr:rowOff>
                  </to>
                </anchor>
              </controlPr>
            </control>
          </mc:Choice>
        </mc:AlternateContent>
        <mc:AlternateContent xmlns:mc="http://schemas.openxmlformats.org/markup-compatibility/2006">
          <mc:Choice Requires="x14">
            <control shapeId="40966" r:id="rId7" name="Option Button 6">
              <controlPr locked="0" defaultSize="0" autoFill="0" autoLine="0" autoPict="0">
                <anchor moveWithCells="1">
                  <from>
                    <xdr:col>3</xdr:col>
                    <xdr:colOff>412750</xdr:colOff>
                    <xdr:row>34</xdr:row>
                    <xdr:rowOff>336550</xdr:rowOff>
                  </from>
                  <to>
                    <xdr:col>3</xdr:col>
                    <xdr:colOff>622300</xdr:colOff>
                    <xdr:row>36</xdr:row>
                    <xdr:rowOff>19050</xdr:rowOff>
                  </to>
                </anchor>
              </controlPr>
            </control>
          </mc:Choice>
        </mc:AlternateContent>
        <mc:AlternateContent xmlns:mc="http://schemas.openxmlformats.org/markup-compatibility/2006">
          <mc:Choice Requires="x14">
            <control shapeId="40967" r:id="rId8" name="Option Button 7">
              <controlPr locked="0" defaultSize="0" autoFill="0" autoLine="0" autoPict="0">
                <anchor moveWithCells="1">
                  <from>
                    <xdr:col>3</xdr:col>
                    <xdr:colOff>419100</xdr:colOff>
                    <xdr:row>36</xdr:row>
                    <xdr:rowOff>0</xdr:rowOff>
                  </from>
                  <to>
                    <xdr:col>3</xdr:col>
                    <xdr:colOff>628650</xdr:colOff>
                    <xdr:row>37</xdr:row>
                    <xdr:rowOff>76200</xdr:rowOff>
                  </to>
                </anchor>
              </controlPr>
            </control>
          </mc:Choice>
        </mc:AlternateContent>
        <mc:AlternateContent xmlns:mc="http://schemas.openxmlformats.org/markup-compatibility/2006">
          <mc:Choice Requires="x14">
            <control shapeId="40973" r:id="rId9" name="Option Button 13">
              <controlPr locked="0" defaultSize="0" autoFill="0" autoLine="0" autoPict="0">
                <anchor moveWithCells="1">
                  <from>
                    <xdr:col>3</xdr:col>
                    <xdr:colOff>361950</xdr:colOff>
                    <xdr:row>30</xdr:row>
                    <xdr:rowOff>25400</xdr:rowOff>
                  </from>
                  <to>
                    <xdr:col>3</xdr:col>
                    <xdr:colOff>571500</xdr:colOff>
                    <xdr:row>30</xdr:row>
                    <xdr:rowOff>495300</xdr:rowOff>
                  </to>
                </anchor>
              </controlPr>
            </control>
          </mc:Choice>
        </mc:AlternateContent>
        <mc:AlternateContent xmlns:mc="http://schemas.openxmlformats.org/markup-compatibility/2006">
          <mc:Choice Requires="x14">
            <control shapeId="40975" r:id="rId10" name="Option Button 15">
              <controlPr locked="0" defaultSize="0" autoFill="0" autoLine="0" autoPict="0">
                <anchor moveWithCells="1">
                  <from>
                    <xdr:col>3</xdr:col>
                    <xdr:colOff>393700</xdr:colOff>
                    <xdr:row>31</xdr:row>
                    <xdr:rowOff>336550</xdr:rowOff>
                  </from>
                  <to>
                    <xdr:col>3</xdr:col>
                    <xdr:colOff>603250</xdr:colOff>
                    <xdr:row>33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S70"/>
  <sheetViews>
    <sheetView topLeftCell="A4" zoomScale="70" zoomScaleNormal="70" zoomScaleSheetLayoutView="80" zoomScalePageLayoutView="50" workbookViewId="0">
      <selection activeCell="F48" sqref="F48"/>
    </sheetView>
  </sheetViews>
  <sheetFormatPr baseColWidth="10" defaultColWidth="10.81640625" defaultRowHeight="14.5"/>
  <cols>
    <col min="1" max="1" width="5.7265625" style="18" customWidth="1"/>
    <col min="2" max="2" width="38.453125" style="18" customWidth="1"/>
    <col min="3" max="3" width="38.1796875" style="18" customWidth="1"/>
    <col min="4" max="4" width="32.26953125" style="18" customWidth="1"/>
    <col min="5" max="5" width="35.36328125" style="305" customWidth="1"/>
    <col min="6" max="6" width="31.36328125" style="305" customWidth="1"/>
    <col min="7" max="7" width="31.26953125" style="305" customWidth="1"/>
    <col min="8" max="8" width="34" style="305" customWidth="1"/>
    <col min="9" max="9" width="10.81640625" style="18"/>
    <col min="10" max="10" width="21.453125" style="18" customWidth="1"/>
    <col min="11" max="16384" width="10.81640625" style="18"/>
  </cols>
  <sheetData>
    <row r="1" spans="1:19" s="32" customFormat="1" ht="154.5" customHeight="1">
      <c r="A1" s="120"/>
      <c r="B1" s="120"/>
      <c r="C1" s="120"/>
      <c r="D1" s="120"/>
      <c r="E1" s="294"/>
      <c r="F1" s="294"/>
      <c r="G1" s="294"/>
      <c r="H1" s="294"/>
      <c r="I1" s="120"/>
      <c r="J1" s="120"/>
      <c r="K1" s="120"/>
      <c r="L1" s="120"/>
      <c r="M1" s="120"/>
      <c r="N1" s="120"/>
    </row>
    <row r="2" spans="1:19" customFormat="1" ht="30">
      <c r="A2" s="120"/>
      <c r="B2" s="374" t="s">
        <v>154</v>
      </c>
      <c r="C2" s="396"/>
      <c r="D2" s="396"/>
      <c r="E2" s="396"/>
      <c r="F2" s="396"/>
      <c r="G2" s="396"/>
      <c r="H2" s="396"/>
      <c r="I2" s="136"/>
      <c r="J2" s="136"/>
      <c r="K2" s="120"/>
      <c r="L2" s="120"/>
      <c r="M2" s="120"/>
      <c r="N2" s="120"/>
    </row>
    <row r="3" spans="1:19" customFormat="1" ht="18">
      <c r="A3" s="120"/>
      <c r="B3" s="375" t="s">
        <v>293</v>
      </c>
      <c r="C3" s="396"/>
      <c r="D3" s="396"/>
      <c r="E3" s="396"/>
      <c r="F3" s="396"/>
      <c r="G3" s="396"/>
      <c r="H3" s="396"/>
      <c r="I3" s="246"/>
      <c r="J3" s="246"/>
      <c r="K3" s="120"/>
      <c r="L3" s="120"/>
      <c r="M3" s="120"/>
      <c r="N3" s="120"/>
    </row>
    <row r="4" spans="1:19" customFormat="1" ht="18">
      <c r="A4" s="120"/>
      <c r="B4" s="375" t="s">
        <v>40</v>
      </c>
      <c r="C4" s="396"/>
      <c r="D4" s="396"/>
      <c r="E4" s="396"/>
      <c r="F4" s="396"/>
      <c r="G4" s="396"/>
      <c r="H4" s="396"/>
      <c r="I4" s="137"/>
      <c r="J4" s="137"/>
      <c r="K4" s="120"/>
      <c r="L4" s="120"/>
      <c r="M4" s="120"/>
      <c r="N4" s="120"/>
    </row>
    <row r="5" spans="1:19" customFormat="1" ht="19.5" customHeight="1">
      <c r="A5" s="120"/>
      <c r="B5" s="120"/>
      <c r="C5" s="120"/>
      <c r="D5" s="120"/>
      <c r="E5" s="294"/>
      <c r="F5" s="294"/>
      <c r="G5" s="294"/>
      <c r="H5" s="294"/>
      <c r="I5" s="120"/>
      <c r="J5" s="120"/>
      <c r="K5" s="120"/>
      <c r="L5" s="120"/>
      <c r="M5" s="120"/>
      <c r="N5" s="120"/>
    </row>
    <row r="6" spans="1:19" customFormat="1" ht="19.5" customHeight="1">
      <c r="A6" s="120"/>
      <c r="B6" s="121" t="s">
        <v>357</v>
      </c>
      <c r="C6" s="122"/>
      <c r="D6" s="122"/>
      <c r="E6" s="295"/>
      <c r="F6" s="295"/>
      <c r="G6" s="295"/>
      <c r="H6" s="295"/>
      <c r="I6" s="122"/>
      <c r="J6" s="122"/>
      <c r="K6" s="120"/>
      <c r="L6" s="120"/>
      <c r="M6" s="120"/>
      <c r="N6" s="120"/>
    </row>
    <row r="7" spans="1:19" customFormat="1" ht="18.649999999999999" customHeight="1">
      <c r="A7" s="120"/>
      <c r="B7" s="121" t="s">
        <v>417</v>
      </c>
      <c r="C7" s="122"/>
      <c r="D7" s="122"/>
      <c r="E7" s="295"/>
      <c r="F7" s="295"/>
      <c r="G7" s="295"/>
      <c r="H7" s="295"/>
      <c r="I7" s="122"/>
      <c r="J7" s="122"/>
      <c r="K7" s="120"/>
      <c r="L7" s="120"/>
      <c r="M7" s="120"/>
      <c r="N7" s="120"/>
    </row>
    <row r="8" spans="1:19" customFormat="1" ht="18.649999999999999" customHeight="1">
      <c r="A8" s="120"/>
      <c r="B8" s="254" t="s">
        <v>416</v>
      </c>
      <c r="C8" s="122"/>
      <c r="D8" s="122"/>
      <c r="E8" s="295"/>
      <c r="F8" s="295"/>
      <c r="G8" s="295"/>
      <c r="H8" s="295"/>
      <c r="I8" s="122"/>
      <c r="J8" s="122"/>
      <c r="K8" s="120"/>
      <c r="L8" s="120"/>
      <c r="M8" s="120"/>
      <c r="N8" s="120"/>
      <c r="O8" s="32"/>
      <c r="P8" s="32"/>
      <c r="Q8" s="32"/>
      <c r="R8" s="32"/>
      <c r="S8" s="32"/>
    </row>
    <row r="9" spans="1:19" customFormat="1" ht="18" customHeight="1">
      <c r="A9" s="120"/>
      <c r="B9" s="120"/>
      <c r="C9" s="120"/>
      <c r="D9" s="120"/>
      <c r="E9" s="294"/>
      <c r="F9" s="294"/>
      <c r="G9" s="294"/>
      <c r="H9" s="294"/>
      <c r="I9" s="120"/>
      <c r="J9" s="120"/>
      <c r="K9" s="120"/>
      <c r="L9" s="120"/>
      <c r="M9" s="120"/>
      <c r="N9" s="120"/>
    </row>
    <row r="10" spans="1:19" customFormat="1" ht="25">
      <c r="A10" s="120"/>
      <c r="B10" s="123" t="s">
        <v>326</v>
      </c>
      <c r="C10" s="122"/>
      <c r="D10" s="122"/>
      <c r="E10" s="295"/>
      <c r="F10" s="295"/>
      <c r="G10" s="295"/>
      <c r="H10" s="295"/>
      <c r="I10" s="122"/>
      <c r="J10" s="122"/>
      <c r="K10" s="120"/>
      <c r="L10" s="120"/>
      <c r="M10" s="120"/>
      <c r="N10" s="120"/>
    </row>
    <row r="11" spans="1:19" ht="29.15" customHeight="1">
      <c r="A11" s="180"/>
      <c r="B11" s="181" t="s">
        <v>143</v>
      </c>
      <c r="C11" s="182"/>
      <c r="D11" s="182"/>
      <c r="E11" s="296"/>
      <c r="F11" s="296"/>
      <c r="G11" s="296"/>
      <c r="H11" s="296"/>
      <c r="I11" s="120"/>
      <c r="J11" s="120"/>
      <c r="K11" s="120"/>
      <c r="L11" s="120"/>
      <c r="M11" s="120"/>
      <c r="N11" s="120"/>
    </row>
    <row r="12" spans="1:19" ht="25">
      <c r="A12" s="180"/>
      <c r="B12" s="183"/>
      <c r="C12" s="182"/>
      <c r="D12" s="182"/>
      <c r="E12" s="296"/>
      <c r="F12" s="296"/>
      <c r="G12" s="296"/>
      <c r="H12" s="296"/>
      <c r="I12" s="120"/>
      <c r="J12" s="120"/>
      <c r="K12" s="120"/>
      <c r="L12" s="120"/>
      <c r="M12" s="120"/>
      <c r="N12" s="120"/>
    </row>
    <row r="13" spans="1:19" ht="25" customHeight="1">
      <c r="A13" s="86"/>
      <c r="B13" s="460" t="s">
        <v>72</v>
      </c>
      <c r="C13" s="461"/>
      <c r="D13" s="461"/>
      <c r="E13" s="461"/>
      <c r="F13" s="451"/>
      <c r="G13" s="296"/>
      <c r="H13" s="296"/>
      <c r="I13" s="120"/>
      <c r="J13" s="120"/>
      <c r="K13" s="120"/>
      <c r="L13" s="120"/>
      <c r="M13" s="120"/>
      <c r="N13" s="120"/>
    </row>
    <row r="14" spans="1:19" ht="25" customHeight="1">
      <c r="A14" s="86"/>
      <c r="B14" s="128" t="s">
        <v>9</v>
      </c>
      <c r="C14" s="462" t="str">
        <f>IF('ANXE1a-Dépenses prévi'!C14:C14=0,"Veuillez renseigner cette information à l'annexe 1",'ANXE1a-Dépenses prévi'!C14:C14)</f>
        <v>Veuillez renseigner cette information à l'annexe 1</v>
      </c>
      <c r="D14" s="463"/>
      <c r="E14" s="463"/>
      <c r="F14" s="464"/>
      <c r="G14" s="296"/>
      <c r="H14" s="296"/>
      <c r="I14" s="120"/>
      <c r="J14" s="120"/>
      <c r="K14" s="120"/>
      <c r="L14" s="120"/>
      <c r="M14" s="120"/>
      <c r="N14" s="120"/>
    </row>
    <row r="15" spans="1:19" ht="25" customHeight="1">
      <c r="A15" s="86"/>
      <c r="B15" s="129"/>
      <c r="C15" s="130"/>
      <c r="D15" s="130"/>
      <c r="E15" s="297"/>
      <c r="F15" s="297"/>
      <c r="G15" s="297"/>
      <c r="H15" s="297"/>
      <c r="I15" s="120"/>
      <c r="J15" s="120"/>
      <c r="K15" s="120"/>
      <c r="L15" s="120"/>
      <c r="M15" s="120"/>
      <c r="N15" s="120"/>
    </row>
    <row r="16" spans="1:19" ht="25" customHeight="1">
      <c r="A16" s="184"/>
      <c r="B16" s="460" t="s">
        <v>10</v>
      </c>
      <c r="C16" s="461"/>
      <c r="D16" s="461"/>
      <c r="E16" s="461"/>
      <c r="F16" s="451"/>
      <c r="G16" s="296"/>
      <c r="H16" s="296"/>
      <c r="I16" s="120"/>
      <c r="J16" s="120"/>
      <c r="K16" s="120"/>
      <c r="L16" s="120"/>
      <c r="M16" s="120"/>
      <c r="N16" s="120"/>
    </row>
    <row r="17" spans="1:14" ht="25" customHeight="1">
      <c r="A17" s="86"/>
      <c r="B17" s="128" t="s">
        <v>11</v>
      </c>
      <c r="C17" s="462" t="str">
        <f>IF('ANXE1a-Dépenses prévi'!C17:C17=0,"Veuillez renseigner cette information à l'annexe 1",'ANXE1a-Dépenses prévi'!C17:C17)</f>
        <v>Veuillez renseigner cette information à l'annexe 1</v>
      </c>
      <c r="D17" s="463"/>
      <c r="E17" s="463"/>
      <c r="F17" s="464"/>
      <c r="G17" s="296"/>
      <c r="H17" s="296"/>
      <c r="I17" s="120"/>
      <c r="J17" s="120"/>
      <c r="K17" s="120"/>
      <c r="L17" s="120"/>
      <c r="M17" s="120"/>
      <c r="N17" s="120"/>
    </row>
    <row r="18" spans="1:14" s="21" customFormat="1" ht="25" customHeight="1">
      <c r="A18" s="86"/>
      <c r="B18" s="141"/>
      <c r="C18" s="142"/>
      <c r="D18" s="142"/>
      <c r="E18" s="298"/>
      <c r="F18" s="298"/>
      <c r="G18" s="306"/>
      <c r="H18" s="306"/>
      <c r="I18" s="120"/>
      <c r="J18" s="120"/>
      <c r="K18" s="120"/>
      <c r="L18" s="120"/>
      <c r="M18" s="120"/>
      <c r="N18" s="120"/>
    </row>
    <row r="19" spans="1:14">
      <c r="A19" s="86"/>
      <c r="B19" s="132"/>
      <c r="C19" s="133"/>
      <c r="D19" s="120"/>
      <c r="E19" s="299"/>
      <c r="F19" s="299"/>
      <c r="G19" s="299"/>
      <c r="H19" s="299"/>
      <c r="I19" s="120"/>
      <c r="J19" s="120"/>
      <c r="K19" s="120"/>
      <c r="L19" s="120"/>
      <c r="M19" s="120"/>
      <c r="N19" s="120"/>
    </row>
    <row r="20" spans="1:14" ht="27.65" customHeight="1">
      <c r="A20" s="86"/>
      <c r="B20" s="457" t="s">
        <v>142</v>
      </c>
      <c r="C20" s="458"/>
      <c r="D20" s="458"/>
      <c r="E20" s="458"/>
      <c r="F20" s="458"/>
      <c r="G20" s="458"/>
      <c r="H20" s="459"/>
      <c r="I20" s="120"/>
      <c r="J20" s="120"/>
      <c r="K20" s="120"/>
      <c r="L20" s="120"/>
      <c r="M20" s="120"/>
      <c r="N20" s="120"/>
    </row>
    <row r="21" spans="1:14">
      <c r="A21" s="86"/>
      <c r="B21" s="89"/>
      <c r="C21" s="186"/>
      <c r="D21" s="186"/>
      <c r="E21" s="300"/>
      <c r="F21" s="300"/>
      <c r="G21" s="300"/>
      <c r="H21" s="307"/>
      <c r="I21" s="120"/>
      <c r="J21" s="120"/>
      <c r="K21" s="120"/>
      <c r="L21" s="120"/>
      <c r="M21" s="120"/>
      <c r="N21" s="120"/>
    </row>
    <row r="22" spans="1:14" ht="69.5" customHeight="1">
      <c r="A22" s="86"/>
      <c r="B22" s="117" t="s">
        <v>12</v>
      </c>
      <c r="C22" s="117" t="s">
        <v>363</v>
      </c>
      <c r="D22" s="117" t="s">
        <v>362</v>
      </c>
      <c r="E22" s="301" t="s">
        <v>361</v>
      </c>
      <c r="F22" s="301" t="s">
        <v>334</v>
      </c>
      <c r="G22" s="301" t="s">
        <v>335</v>
      </c>
      <c r="H22" s="301" t="s">
        <v>336</v>
      </c>
      <c r="I22" s="120"/>
      <c r="J22" s="120"/>
      <c r="K22" s="120"/>
      <c r="L22" s="120"/>
      <c r="M22" s="120"/>
      <c r="N22" s="120"/>
    </row>
    <row r="23" spans="1:14" s="32" customFormat="1" ht="34.5" customHeight="1">
      <c r="A23" s="86"/>
      <c r="B23" s="153"/>
      <c r="C23" s="153" t="s">
        <v>364</v>
      </c>
      <c r="D23" s="153" t="s">
        <v>365</v>
      </c>
      <c r="E23" s="153" t="s">
        <v>367</v>
      </c>
      <c r="F23" s="153" t="s">
        <v>366</v>
      </c>
      <c r="G23" s="153" t="s">
        <v>368</v>
      </c>
      <c r="H23" s="153" t="s">
        <v>369</v>
      </c>
      <c r="I23" s="120"/>
      <c r="J23" s="120"/>
      <c r="K23" s="120"/>
      <c r="L23" s="120"/>
      <c r="M23" s="120"/>
      <c r="N23" s="120"/>
    </row>
    <row r="24" spans="1:14" ht="22" customHeight="1">
      <c r="A24" s="2"/>
      <c r="B24" s="22"/>
      <c r="C24" s="22"/>
      <c r="D24" s="23"/>
      <c r="E24" s="309"/>
      <c r="F24" s="309"/>
      <c r="G24" s="309"/>
      <c r="H24" s="309"/>
    </row>
    <row r="25" spans="1:14" ht="22" customHeight="1">
      <c r="A25" s="2"/>
      <c r="B25" s="22"/>
      <c r="C25" s="22"/>
      <c r="D25" s="23"/>
      <c r="E25" s="309"/>
      <c r="F25" s="309"/>
      <c r="G25" s="309"/>
      <c r="H25" s="309"/>
    </row>
    <row r="26" spans="1:14" ht="22" customHeight="1">
      <c r="A26" s="2"/>
      <c r="B26" s="22"/>
      <c r="C26" s="22"/>
      <c r="D26" s="23"/>
      <c r="E26" s="309"/>
      <c r="F26" s="309"/>
      <c r="G26" s="309"/>
      <c r="H26" s="309"/>
    </row>
    <row r="27" spans="1:14" ht="22" customHeight="1">
      <c r="A27" s="2"/>
      <c r="B27" s="22"/>
      <c r="C27" s="22"/>
      <c r="D27" s="23"/>
      <c r="E27" s="309"/>
      <c r="F27" s="309"/>
      <c r="G27" s="309"/>
      <c r="H27" s="309"/>
    </row>
    <row r="28" spans="1:14" ht="22" customHeight="1">
      <c r="A28" s="2"/>
      <c r="B28" s="22"/>
      <c r="C28" s="22"/>
      <c r="D28" s="23"/>
      <c r="E28" s="309"/>
      <c r="F28" s="309"/>
      <c r="G28" s="309"/>
      <c r="H28" s="309"/>
    </row>
    <row r="29" spans="1:14" ht="22" customHeight="1">
      <c r="A29" s="2"/>
      <c r="B29" s="22"/>
      <c r="C29" s="22"/>
      <c r="D29" s="23"/>
      <c r="E29" s="309"/>
      <c r="F29" s="309"/>
      <c r="G29" s="309"/>
      <c r="H29" s="309"/>
    </row>
    <row r="30" spans="1:14" ht="22" customHeight="1">
      <c r="A30" s="2"/>
      <c r="B30" s="22"/>
      <c r="C30" s="22"/>
      <c r="D30" s="23"/>
      <c r="E30" s="309"/>
      <c r="F30" s="309"/>
      <c r="G30" s="309"/>
      <c r="H30" s="309"/>
    </row>
    <row r="31" spans="1:14" ht="22" customHeight="1">
      <c r="A31" s="2"/>
      <c r="B31" s="22"/>
      <c r="C31" s="22"/>
      <c r="D31" s="23"/>
      <c r="E31" s="309"/>
      <c r="F31" s="309"/>
      <c r="G31" s="309"/>
      <c r="H31" s="309"/>
    </row>
    <row r="32" spans="1:14" ht="22" customHeight="1">
      <c r="A32" s="2"/>
      <c r="B32" s="22"/>
      <c r="C32" s="22"/>
      <c r="D32" s="23"/>
      <c r="E32" s="309"/>
      <c r="F32" s="309"/>
      <c r="G32" s="309"/>
      <c r="H32" s="309"/>
    </row>
    <row r="33" spans="1:14" ht="22" customHeight="1">
      <c r="A33" s="2"/>
      <c r="B33" s="22"/>
      <c r="C33" s="22"/>
      <c r="D33" s="23"/>
      <c r="E33" s="309"/>
      <c r="F33" s="309"/>
      <c r="G33" s="309"/>
      <c r="H33" s="309"/>
    </row>
    <row r="34" spans="1:14" ht="22" customHeight="1">
      <c r="A34" s="2"/>
      <c r="B34" s="22"/>
      <c r="C34" s="22"/>
      <c r="D34" s="23"/>
      <c r="E34" s="309"/>
      <c r="F34" s="309"/>
      <c r="G34" s="309"/>
      <c r="H34" s="309"/>
    </row>
    <row r="35" spans="1:14" ht="22" customHeight="1">
      <c r="A35" s="2"/>
      <c r="B35" s="22"/>
      <c r="C35" s="22"/>
      <c r="D35" s="23"/>
      <c r="E35" s="309"/>
      <c r="F35" s="309"/>
      <c r="G35" s="309"/>
      <c r="H35" s="309"/>
    </row>
    <row r="36" spans="1:14" ht="22" customHeight="1">
      <c r="A36" s="2"/>
      <c r="B36" s="22"/>
      <c r="C36" s="22"/>
      <c r="D36" s="23"/>
      <c r="E36" s="309"/>
      <c r="F36" s="309"/>
      <c r="G36" s="309"/>
      <c r="H36" s="309"/>
    </row>
    <row r="37" spans="1:14" ht="22" customHeight="1">
      <c r="A37" s="2"/>
      <c r="B37" s="22"/>
      <c r="C37" s="22"/>
      <c r="D37" s="23"/>
      <c r="E37" s="309"/>
      <c r="F37" s="309"/>
      <c r="G37" s="309"/>
      <c r="H37" s="309"/>
    </row>
    <row r="38" spans="1:14" ht="22" customHeight="1">
      <c r="A38" s="2"/>
      <c r="B38" s="22"/>
      <c r="C38" s="22"/>
      <c r="D38" s="23"/>
      <c r="E38" s="309"/>
      <c r="F38" s="309"/>
      <c r="G38" s="309"/>
      <c r="H38" s="309"/>
    </row>
    <row r="39" spans="1:14" ht="22" customHeight="1">
      <c r="A39" s="2"/>
      <c r="B39" s="22"/>
      <c r="C39" s="22"/>
      <c r="D39" s="23"/>
      <c r="E39" s="309"/>
      <c r="F39" s="309"/>
      <c r="G39" s="309"/>
      <c r="H39" s="309"/>
    </row>
    <row r="40" spans="1:14" ht="22" customHeight="1">
      <c r="A40" s="2"/>
      <c r="B40" s="22"/>
      <c r="C40" s="22"/>
      <c r="D40" s="23"/>
      <c r="E40" s="309"/>
      <c r="F40" s="309"/>
      <c r="G40" s="309"/>
      <c r="H40" s="309"/>
    </row>
    <row r="41" spans="1:14" ht="22" customHeight="1">
      <c r="A41" s="2"/>
      <c r="B41" s="22"/>
      <c r="C41" s="22"/>
      <c r="D41" s="23"/>
      <c r="E41" s="309"/>
      <c r="F41" s="309"/>
      <c r="G41" s="309"/>
      <c r="H41" s="309"/>
    </row>
    <row r="42" spans="1:14" ht="22" customHeight="1">
      <c r="A42" s="2"/>
      <c r="B42" s="22"/>
      <c r="C42" s="22"/>
      <c r="D42" s="23"/>
      <c r="E42" s="309"/>
      <c r="F42" s="309"/>
      <c r="G42" s="309"/>
      <c r="H42" s="309"/>
    </row>
    <row r="43" spans="1:14" ht="32.5" customHeight="1">
      <c r="A43" s="86"/>
      <c r="B43" s="279" t="s">
        <v>73</v>
      </c>
      <c r="C43" s="280">
        <f>SUM(C24:C42)</f>
        <v>0</v>
      </c>
      <c r="D43" s="281"/>
      <c r="E43" s="302">
        <f>SUM(E24:E42)</f>
        <v>0</v>
      </c>
      <c r="F43" s="302">
        <f>SUM(F24:F42)</f>
        <v>0</v>
      </c>
      <c r="G43" s="302">
        <f>SUM(G24:G42)</f>
        <v>0</v>
      </c>
      <c r="H43" s="302">
        <f>SUM(H24:H42)</f>
        <v>0</v>
      </c>
      <c r="I43" s="120"/>
      <c r="J43" s="120"/>
      <c r="K43" s="120"/>
      <c r="L43" s="120"/>
      <c r="M43" s="120"/>
      <c r="N43" s="120"/>
    </row>
    <row r="44" spans="1:14" ht="41.5" customHeight="1">
      <c r="A44" s="120"/>
      <c r="B44" s="120"/>
      <c r="C44" s="120"/>
      <c r="D44" s="120"/>
      <c r="E44" s="301" t="s">
        <v>360</v>
      </c>
      <c r="F44" s="302">
        <f>E43+F43</f>
        <v>0</v>
      </c>
      <c r="G44" s="294"/>
      <c r="H44" s="294"/>
      <c r="I44" s="120"/>
      <c r="J44" s="120"/>
      <c r="K44" s="120"/>
      <c r="L44" s="120"/>
      <c r="M44" s="120"/>
      <c r="N44" s="120"/>
    </row>
    <row r="45" spans="1:14" ht="25" customHeight="1">
      <c r="A45" s="120"/>
      <c r="B45" s="120"/>
      <c r="C45" s="120"/>
      <c r="D45" s="120"/>
      <c r="E45" s="294"/>
      <c r="F45" s="348" t="str">
        <f>IF(F44&lt;500000,"","Attention : l'opération est soumise à un plafond d'aides publique de 500 000€")</f>
        <v/>
      </c>
      <c r="G45" s="294"/>
      <c r="H45" s="294"/>
      <c r="I45" s="120"/>
      <c r="J45" s="120"/>
      <c r="K45" s="120"/>
      <c r="L45" s="120"/>
      <c r="M45" s="120"/>
      <c r="N45" s="120"/>
    </row>
    <row r="46" spans="1:14" ht="15.5">
      <c r="A46" s="120"/>
      <c r="B46" s="146"/>
      <c r="C46" s="146"/>
      <c r="D46" s="146"/>
      <c r="E46" s="303"/>
      <c r="F46" s="347" t="str">
        <f>IF(F44&lt;50000,"Attention, l'opération est soumise à un plancher d'éligibilité de 15 000€ d'aides publiques","")</f>
        <v>Attention, l'opération est soumise à un plancher d'éligibilité de 15 000€ d'aides publiques</v>
      </c>
      <c r="G46" s="303"/>
      <c r="H46" s="303"/>
      <c r="I46" s="146"/>
      <c r="J46" s="146"/>
      <c r="K46" s="146"/>
      <c r="L46" s="120"/>
      <c r="M46" s="120"/>
      <c r="N46" s="120"/>
    </row>
    <row r="47" spans="1:14">
      <c r="A47" s="146"/>
      <c r="B47" s="146"/>
      <c r="C47" s="146"/>
      <c r="D47" s="146"/>
      <c r="E47" s="303"/>
      <c r="G47" s="303"/>
      <c r="H47" s="303"/>
      <c r="I47" s="146"/>
      <c r="J47" s="146"/>
      <c r="K47" s="146"/>
      <c r="L47" s="120"/>
      <c r="M47" s="120"/>
      <c r="N47" s="120"/>
    </row>
    <row r="48" spans="1:14">
      <c r="A48" s="146"/>
      <c r="B48" s="456"/>
      <c r="C48" s="146"/>
      <c r="D48" s="146"/>
      <c r="E48" s="303"/>
      <c r="F48" s="303"/>
      <c r="G48" s="303"/>
      <c r="H48" s="303"/>
      <c r="I48" s="146"/>
      <c r="J48" s="146"/>
      <c r="K48" s="146"/>
      <c r="L48" s="120"/>
      <c r="M48" s="120"/>
      <c r="N48" s="120"/>
    </row>
    <row r="49" spans="1:14">
      <c r="A49" s="146"/>
      <c r="B49" s="456"/>
      <c r="C49" s="146"/>
      <c r="D49" s="146"/>
      <c r="E49" s="303"/>
      <c r="F49" s="303"/>
      <c r="G49" s="303"/>
      <c r="H49" s="303"/>
      <c r="I49" s="146"/>
      <c r="J49" s="146"/>
      <c r="K49" s="146"/>
      <c r="L49" s="120"/>
      <c r="M49" s="120"/>
      <c r="N49" s="120"/>
    </row>
    <row r="50" spans="1:14">
      <c r="A50" s="146"/>
      <c r="B50" s="187"/>
      <c r="C50" s="146"/>
      <c r="D50" s="146"/>
      <c r="E50" s="303"/>
      <c r="F50" s="303"/>
      <c r="G50" s="303"/>
      <c r="H50" s="303"/>
      <c r="I50" s="146"/>
      <c r="J50" s="146"/>
      <c r="K50" s="146"/>
      <c r="L50" s="120"/>
      <c r="M50" s="120"/>
      <c r="N50" s="120"/>
    </row>
    <row r="51" spans="1:14">
      <c r="A51" s="146"/>
      <c r="B51" s="188"/>
      <c r="C51" s="189"/>
      <c r="D51" s="146"/>
      <c r="E51" s="303"/>
      <c r="F51" s="303"/>
      <c r="G51" s="303"/>
      <c r="H51" s="308"/>
      <c r="I51" s="190"/>
      <c r="J51" s="190"/>
      <c r="K51" s="146"/>
      <c r="L51" s="120"/>
      <c r="M51" s="120"/>
      <c r="N51" s="120"/>
    </row>
    <row r="52" spans="1:14">
      <c r="A52" s="146"/>
      <c r="B52" s="188"/>
      <c r="C52" s="189"/>
      <c r="D52" s="146"/>
      <c r="E52" s="304"/>
      <c r="F52" s="304"/>
      <c r="G52" s="304"/>
      <c r="H52" s="303"/>
      <c r="I52" s="146"/>
      <c r="J52" s="146"/>
      <c r="K52" s="146"/>
      <c r="L52" s="120"/>
      <c r="M52" s="120"/>
      <c r="N52" s="120"/>
    </row>
    <row r="53" spans="1:14">
      <c r="A53" s="146"/>
      <c r="B53" s="191"/>
      <c r="C53" s="146"/>
      <c r="D53" s="120"/>
      <c r="E53" s="294"/>
      <c r="F53" s="294"/>
      <c r="G53" s="294"/>
      <c r="H53" s="294"/>
      <c r="I53" s="120"/>
      <c r="J53" s="120"/>
      <c r="K53" s="120"/>
      <c r="L53" s="120"/>
      <c r="M53" s="120"/>
      <c r="N53" s="120"/>
    </row>
    <row r="54" spans="1:14">
      <c r="A54" s="146"/>
      <c r="B54" s="191"/>
      <c r="C54" s="146"/>
      <c r="D54" s="120"/>
      <c r="E54" s="294"/>
      <c r="F54" s="294"/>
      <c r="G54" s="294"/>
      <c r="H54" s="294"/>
      <c r="I54" s="120"/>
      <c r="J54" s="120"/>
      <c r="K54" s="120"/>
      <c r="L54" s="120"/>
      <c r="M54" s="120"/>
      <c r="N54" s="120"/>
    </row>
    <row r="55" spans="1:14">
      <c r="A55" s="146"/>
      <c r="B55" s="146"/>
      <c r="C55" s="146"/>
      <c r="D55" s="120"/>
      <c r="E55" s="294"/>
      <c r="F55" s="294"/>
      <c r="G55" s="294"/>
      <c r="H55" s="294"/>
      <c r="I55" s="120"/>
      <c r="J55" s="120"/>
      <c r="K55" s="120"/>
      <c r="L55" s="120"/>
      <c r="M55" s="120"/>
      <c r="N55" s="120"/>
    </row>
    <row r="56" spans="1:14">
      <c r="A56" s="146"/>
      <c r="B56" s="146"/>
      <c r="C56" s="146"/>
      <c r="D56" s="120"/>
      <c r="E56" s="294"/>
      <c r="F56" s="294"/>
      <c r="G56" s="294"/>
      <c r="H56" s="294"/>
      <c r="I56" s="120"/>
      <c r="J56" s="120"/>
      <c r="K56" s="120"/>
      <c r="L56" s="120"/>
      <c r="M56" s="120"/>
      <c r="N56" s="120"/>
    </row>
    <row r="57" spans="1:14">
      <c r="A57" s="120"/>
      <c r="B57" s="120"/>
      <c r="C57" s="120"/>
      <c r="D57" s="120"/>
      <c r="E57" s="294"/>
      <c r="F57" s="294"/>
      <c r="G57" s="294"/>
      <c r="H57" s="294"/>
      <c r="I57" s="120"/>
      <c r="J57" s="120"/>
      <c r="K57" s="120"/>
      <c r="L57" s="120"/>
      <c r="M57" s="120"/>
      <c r="N57" s="120"/>
    </row>
    <row r="58" spans="1:14">
      <c r="A58" s="120"/>
      <c r="B58" s="120"/>
      <c r="C58" s="120"/>
      <c r="D58" s="120"/>
      <c r="E58" s="294"/>
      <c r="F58" s="294"/>
      <c r="G58" s="294"/>
      <c r="H58" s="294"/>
      <c r="I58" s="120"/>
      <c r="J58" s="120"/>
      <c r="K58" s="120"/>
      <c r="L58" s="120"/>
      <c r="M58" s="120"/>
      <c r="N58" s="120"/>
    </row>
    <row r="59" spans="1:14">
      <c r="A59" s="120"/>
      <c r="B59" s="120"/>
      <c r="C59" s="120"/>
      <c r="D59" s="120"/>
      <c r="E59" s="294"/>
      <c r="F59" s="294"/>
      <c r="G59" s="294"/>
      <c r="H59" s="294"/>
      <c r="I59" s="120"/>
      <c r="J59" s="120"/>
      <c r="K59" s="120"/>
      <c r="L59" s="120"/>
      <c r="M59" s="120"/>
      <c r="N59" s="120"/>
    </row>
    <row r="60" spans="1:14">
      <c r="A60" s="120"/>
      <c r="B60" s="120"/>
      <c r="C60" s="120"/>
      <c r="D60" s="120"/>
      <c r="E60" s="294"/>
      <c r="F60" s="294"/>
      <c r="G60" s="294"/>
      <c r="H60" s="294"/>
      <c r="I60" s="120"/>
      <c r="J60" s="120"/>
      <c r="K60" s="120"/>
      <c r="L60" s="120"/>
      <c r="M60" s="120"/>
      <c r="N60" s="120"/>
    </row>
    <row r="61" spans="1:14">
      <c r="A61" s="120"/>
      <c r="B61" s="120"/>
      <c r="C61" s="120"/>
      <c r="D61" s="120"/>
      <c r="E61" s="294"/>
      <c r="F61" s="294"/>
      <c r="G61" s="294"/>
      <c r="H61" s="294"/>
      <c r="I61" s="120"/>
      <c r="J61" s="120"/>
      <c r="K61" s="120"/>
      <c r="L61" s="120"/>
      <c r="M61" s="120"/>
      <c r="N61" s="120"/>
    </row>
    <row r="62" spans="1:14">
      <c r="A62" s="120"/>
      <c r="B62" s="120"/>
      <c r="C62" s="120"/>
      <c r="D62" s="120"/>
      <c r="E62" s="294"/>
      <c r="F62" s="294"/>
      <c r="G62" s="294"/>
      <c r="H62" s="294"/>
      <c r="I62" s="120"/>
      <c r="J62" s="120"/>
      <c r="K62" s="120"/>
      <c r="L62" s="120"/>
      <c r="M62" s="120"/>
      <c r="N62" s="120"/>
    </row>
    <row r="63" spans="1:14">
      <c r="A63" s="120"/>
      <c r="B63" s="120"/>
      <c r="C63" s="120"/>
      <c r="D63" s="120"/>
      <c r="E63" s="294"/>
      <c r="F63" s="294"/>
      <c r="G63" s="294"/>
      <c r="H63" s="294"/>
      <c r="I63" s="120"/>
      <c r="J63" s="120"/>
      <c r="K63" s="120"/>
      <c r="L63" s="120"/>
      <c r="M63" s="120"/>
      <c r="N63" s="120"/>
    </row>
    <row r="64" spans="1:14">
      <c r="A64" s="120"/>
      <c r="B64" s="120"/>
      <c r="C64" s="120"/>
      <c r="D64" s="120"/>
      <c r="E64" s="294"/>
      <c r="F64" s="294"/>
      <c r="G64" s="294"/>
      <c r="H64" s="294"/>
      <c r="I64" s="120"/>
      <c r="J64" s="120"/>
      <c r="K64" s="120"/>
      <c r="L64" s="120"/>
      <c r="M64" s="120"/>
      <c r="N64" s="120"/>
    </row>
    <row r="65" spans="1:14">
      <c r="A65" s="120"/>
      <c r="B65" s="120"/>
      <c r="C65" s="120"/>
      <c r="D65" s="120"/>
      <c r="E65" s="294"/>
      <c r="F65" s="294"/>
      <c r="G65" s="294"/>
      <c r="H65" s="294"/>
      <c r="I65" s="120"/>
      <c r="J65" s="120"/>
      <c r="K65" s="120"/>
      <c r="L65" s="120"/>
      <c r="M65" s="120"/>
      <c r="N65" s="120"/>
    </row>
    <row r="66" spans="1:14">
      <c r="A66" s="120"/>
      <c r="B66" s="120"/>
      <c r="C66" s="120"/>
      <c r="D66" s="120"/>
      <c r="E66" s="294"/>
      <c r="F66" s="294"/>
      <c r="G66" s="294"/>
      <c r="H66" s="294"/>
      <c r="I66" s="120"/>
      <c r="J66" s="120"/>
      <c r="K66" s="120"/>
      <c r="L66" s="120"/>
      <c r="M66" s="120"/>
      <c r="N66" s="120"/>
    </row>
    <row r="67" spans="1:14">
      <c r="A67" s="120"/>
      <c r="B67" s="120"/>
      <c r="C67" s="120"/>
      <c r="D67" s="120"/>
      <c r="E67" s="294"/>
      <c r="F67" s="294"/>
      <c r="G67" s="294"/>
      <c r="H67" s="294"/>
      <c r="I67" s="120"/>
      <c r="J67" s="120"/>
      <c r="K67" s="120"/>
      <c r="L67" s="120"/>
      <c r="M67" s="120"/>
      <c r="N67" s="120"/>
    </row>
    <row r="68" spans="1:14">
      <c r="A68" s="120"/>
      <c r="B68" s="120"/>
      <c r="C68" s="120"/>
      <c r="D68" s="120"/>
      <c r="E68" s="294"/>
      <c r="F68" s="294"/>
      <c r="G68" s="294"/>
      <c r="H68" s="294"/>
      <c r="I68" s="120"/>
      <c r="J68" s="120"/>
      <c r="K68" s="120"/>
      <c r="L68" s="120"/>
      <c r="M68" s="120"/>
      <c r="N68" s="120"/>
    </row>
    <row r="69" spans="1:14">
      <c r="A69" s="120"/>
      <c r="B69" s="120"/>
      <c r="C69" s="120"/>
      <c r="D69" s="120"/>
      <c r="E69" s="294"/>
      <c r="F69" s="294"/>
      <c r="G69" s="294"/>
      <c r="H69" s="294"/>
      <c r="I69" s="120"/>
      <c r="J69" s="120"/>
      <c r="K69" s="120"/>
      <c r="L69" s="120"/>
      <c r="M69" s="120"/>
      <c r="N69" s="120"/>
    </row>
    <row r="70" spans="1:14">
      <c r="A70" s="120"/>
      <c r="B70" s="120"/>
      <c r="C70" s="120"/>
      <c r="D70" s="120"/>
      <c r="E70" s="294"/>
      <c r="F70" s="294"/>
      <c r="G70" s="294"/>
      <c r="H70" s="294"/>
      <c r="I70" s="120"/>
      <c r="J70" s="120"/>
      <c r="K70" s="120"/>
      <c r="L70" s="120"/>
      <c r="M70" s="120"/>
      <c r="N70" s="120"/>
    </row>
  </sheetData>
  <sheetProtection algorithmName="SHA-512" hashValue="Ae9pNv8qX3tHK9sPjsEsSjN1okOjsCA/P1/yxHk9cnR6bOBbyfdXAhO3OdsY1RUofUoi7tEFnjJr4yqhf8DJQQ==" saltValue="MnrI87+y/LPQz068Ai5j+w==" spinCount="100000" sheet="1" formatCells="0" formatColumns="0" formatRows="0"/>
  <dataConsolidate/>
  <mergeCells count="9">
    <mergeCell ref="B2:H2"/>
    <mergeCell ref="B4:H4"/>
    <mergeCell ref="B48:B49"/>
    <mergeCell ref="B20:H20"/>
    <mergeCell ref="B13:F13"/>
    <mergeCell ref="C14:F14"/>
    <mergeCell ref="B16:F16"/>
    <mergeCell ref="C17:F17"/>
    <mergeCell ref="B3:H3"/>
  </mergeCell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2">
    <pageSetUpPr fitToPage="1"/>
  </sheetPr>
  <dimension ref="A1:R108"/>
  <sheetViews>
    <sheetView zoomScale="80" zoomScaleNormal="80" zoomScaleSheetLayoutView="70" workbookViewId="0">
      <selection activeCell="B7" sqref="B7:B8"/>
    </sheetView>
  </sheetViews>
  <sheetFormatPr baseColWidth="10" defaultColWidth="10.81640625" defaultRowHeight="14.5"/>
  <cols>
    <col min="1" max="1" width="5.54296875" style="12" customWidth="1"/>
    <col min="2" max="2" width="50.26953125" style="12" customWidth="1"/>
    <col min="3" max="3" width="29" style="12" customWidth="1"/>
    <col min="4" max="4" width="34.453125" style="12" customWidth="1"/>
    <col min="5" max="5" width="26.453125" style="12" customWidth="1"/>
    <col min="6" max="6" width="23" style="12" customWidth="1"/>
    <col min="7" max="7" width="10.81640625" style="12"/>
    <col min="8" max="8" width="50" style="12" customWidth="1"/>
    <col min="9" max="16384" width="10.81640625" style="12"/>
  </cols>
  <sheetData>
    <row r="1" spans="1:18" s="32" customFormat="1" ht="154" customHeight="1">
      <c r="A1" s="120"/>
      <c r="B1" s="120"/>
      <c r="C1" s="120"/>
      <c r="D1" s="120"/>
      <c r="E1" s="120"/>
      <c r="F1" s="120"/>
      <c r="G1" s="120"/>
      <c r="H1" s="120"/>
      <c r="I1" s="120"/>
      <c r="J1" s="120"/>
      <c r="K1" s="120"/>
      <c r="L1" s="120"/>
      <c r="M1" s="120"/>
    </row>
    <row r="2" spans="1:18" customFormat="1" ht="30">
      <c r="A2" s="120"/>
      <c r="B2" s="374" t="s">
        <v>154</v>
      </c>
      <c r="C2" s="490"/>
      <c r="D2" s="490"/>
      <c r="E2" s="490"/>
      <c r="F2" s="490"/>
      <c r="G2" s="120"/>
      <c r="H2" s="136"/>
      <c r="I2" s="136"/>
      <c r="J2" s="120"/>
      <c r="K2" s="120"/>
      <c r="L2" s="120"/>
      <c r="M2" s="120"/>
    </row>
    <row r="3" spans="1:18" customFormat="1" ht="18">
      <c r="A3" s="120"/>
      <c r="B3" s="375" t="s">
        <v>293</v>
      </c>
      <c r="C3" s="490"/>
      <c r="D3" s="490"/>
      <c r="E3" s="490"/>
      <c r="F3" s="490"/>
      <c r="G3" s="120"/>
      <c r="H3" s="246"/>
      <c r="I3" s="246"/>
      <c r="J3" s="120"/>
      <c r="K3" s="120"/>
      <c r="L3" s="120"/>
      <c r="M3" s="120"/>
    </row>
    <row r="4" spans="1:18" customFormat="1" ht="18">
      <c r="A4" s="120"/>
      <c r="B4" s="375" t="s">
        <v>40</v>
      </c>
      <c r="C4" s="490"/>
      <c r="D4" s="490"/>
      <c r="E4" s="490"/>
      <c r="F4" s="490"/>
      <c r="G4" s="120"/>
      <c r="H4" s="137"/>
      <c r="I4" s="137"/>
      <c r="J4" s="120"/>
      <c r="K4" s="120"/>
      <c r="L4" s="120"/>
      <c r="M4" s="120"/>
    </row>
    <row r="5" spans="1:18" customFormat="1" ht="19.5" customHeight="1">
      <c r="A5" s="120"/>
      <c r="B5" s="120"/>
      <c r="C5" s="120"/>
      <c r="D5" s="120"/>
      <c r="E5" s="120"/>
      <c r="F5" s="120"/>
      <c r="G5" s="120"/>
      <c r="H5" s="120"/>
      <c r="I5" s="120"/>
      <c r="J5" s="120"/>
      <c r="K5" s="120"/>
      <c r="L5" s="120"/>
      <c r="M5" s="120"/>
    </row>
    <row r="6" spans="1:18" customFormat="1" ht="19.5" customHeight="1">
      <c r="A6" s="120"/>
      <c r="B6" s="121" t="s">
        <v>357</v>
      </c>
      <c r="C6" s="122"/>
      <c r="D6" s="122"/>
      <c r="E6" s="122"/>
      <c r="F6" s="122"/>
      <c r="G6" s="122"/>
      <c r="H6" s="122"/>
      <c r="I6" s="122"/>
      <c r="J6" s="120"/>
      <c r="K6" s="120"/>
      <c r="L6" s="120"/>
      <c r="M6" s="120"/>
    </row>
    <row r="7" spans="1:18" customFormat="1" ht="18.649999999999999" customHeight="1">
      <c r="A7" s="120"/>
      <c r="B7" s="121" t="s">
        <v>417</v>
      </c>
      <c r="C7" s="122"/>
      <c r="D7" s="122"/>
      <c r="E7" s="122"/>
      <c r="F7" s="122"/>
      <c r="G7" s="122"/>
      <c r="H7" s="122"/>
      <c r="I7" s="122"/>
      <c r="J7" s="120"/>
      <c r="K7" s="120"/>
      <c r="L7" s="120"/>
      <c r="M7" s="120"/>
    </row>
    <row r="8" spans="1:18" customFormat="1" ht="18.649999999999999" customHeight="1">
      <c r="A8" s="120"/>
      <c r="B8" s="254" t="s">
        <v>416</v>
      </c>
      <c r="C8" s="122"/>
      <c r="D8" s="122"/>
      <c r="E8" s="122"/>
      <c r="F8" s="122"/>
      <c r="G8" s="122"/>
      <c r="H8" s="122"/>
      <c r="I8" s="122"/>
      <c r="J8" s="120"/>
      <c r="K8" s="120"/>
      <c r="L8" s="120"/>
      <c r="M8" s="120"/>
      <c r="N8" s="32"/>
      <c r="O8" s="32"/>
      <c r="P8" s="32"/>
      <c r="Q8" s="32"/>
      <c r="R8" s="32"/>
    </row>
    <row r="9" spans="1:18" customFormat="1" ht="18" customHeight="1">
      <c r="A9" s="120"/>
      <c r="B9" s="120"/>
      <c r="C9" s="120"/>
      <c r="D9" s="120"/>
      <c r="E9" s="120"/>
      <c r="F9" s="120"/>
      <c r="G9" s="120"/>
      <c r="H9" s="120"/>
      <c r="I9" s="120"/>
      <c r="J9" s="120"/>
      <c r="K9" s="120"/>
      <c r="L9" s="120"/>
      <c r="M9" s="120"/>
    </row>
    <row r="10" spans="1:18" customFormat="1" ht="25">
      <c r="A10" s="120"/>
      <c r="B10" s="123" t="s">
        <v>325</v>
      </c>
      <c r="C10" s="122"/>
      <c r="D10" s="122"/>
      <c r="E10" s="122"/>
      <c r="F10" s="122"/>
      <c r="G10" s="122"/>
      <c r="H10" s="122"/>
      <c r="I10" s="122"/>
      <c r="J10" s="120"/>
      <c r="K10" s="120"/>
      <c r="L10" s="120"/>
      <c r="M10" s="120"/>
    </row>
    <row r="11" spans="1:18" s="32" customFormat="1" ht="29.5" customHeight="1">
      <c r="A11" s="120"/>
      <c r="B11" s="491" t="s">
        <v>155</v>
      </c>
      <c r="C11" s="492"/>
      <c r="D11" s="492"/>
      <c r="E11" s="492"/>
      <c r="F11" s="492"/>
      <c r="G11" s="131"/>
      <c r="H11" s="86"/>
      <c r="I11" s="144"/>
      <c r="J11" s="144"/>
      <c r="K11" s="120"/>
      <c r="L11" s="120"/>
      <c r="M11" s="120"/>
    </row>
    <row r="12" spans="1:18" s="32" customFormat="1" ht="13" customHeight="1">
      <c r="A12" s="120"/>
      <c r="B12" s="192"/>
      <c r="C12" s="193"/>
      <c r="D12" s="193"/>
      <c r="E12" s="193"/>
      <c r="F12" s="193"/>
      <c r="G12" s="131"/>
      <c r="H12" s="86"/>
      <c r="I12" s="144"/>
      <c r="J12" s="144"/>
      <c r="K12" s="120"/>
      <c r="L12" s="120"/>
      <c r="M12" s="120"/>
    </row>
    <row r="13" spans="1:18" s="32" customFormat="1" ht="22" customHeight="1">
      <c r="A13" s="120"/>
      <c r="B13" s="493" t="s">
        <v>72</v>
      </c>
      <c r="C13" s="494"/>
      <c r="D13" s="494"/>
      <c r="E13" s="495"/>
      <c r="F13" s="120"/>
      <c r="G13" s="120"/>
      <c r="H13" s="86"/>
      <c r="I13" s="144"/>
      <c r="J13" s="144"/>
      <c r="K13" s="120"/>
      <c r="L13" s="120"/>
      <c r="M13" s="120"/>
    </row>
    <row r="14" spans="1:18" s="32" customFormat="1" ht="22" customHeight="1">
      <c r="A14" s="120"/>
      <c r="B14" s="128" t="s">
        <v>9</v>
      </c>
      <c r="C14" s="462" t="str">
        <f>IF('ANXE1a-Dépenses prévi'!C14:C14=0,"Veuillez renseigner cette information à l'annexe 1",'ANXE1a-Dépenses prévi'!C14:C14)</f>
        <v>Veuillez renseigner cette information à l'annexe 1</v>
      </c>
      <c r="D14" s="463"/>
      <c r="E14" s="464"/>
      <c r="F14" s="120"/>
      <c r="G14" s="120"/>
      <c r="H14" s="159"/>
      <c r="I14" s="144"/>
      <c r="J14" s="144"/>
      <c r="K14" s="120"/>
      <c r="L14" s="120"/>
      <c r="M14" s="120"/>
    </row>
    <row r="15" spans="1:18" s="32" customFormat="1" ht="22" customHeight="1">
      <c r="A15" s="120"/>
      <c r="B15" s="129"/>
      <c r="C15" s="130"/>
      <c r="D15" s="130"/>
      <c r="E15" s="130"/>
      <c r="F15" s="120"/>
      <c r="G15" s="131"/>
      <c r="H15" s="159"/>
      <c r="I15" s="144"/>
      <c r="J15" s="144"/>
      <c r="K15" s="120"/>
      <c r="L15" s="120"/>
      <c r="M15" s="120"/>
    </row>
    <row r="16" spans="1:18" s="32" customFormat="1" ht="22" customHeight="1">
      <c r="A16" s="120"/>
      <c r="B16" s="460" t="s">
        <v>10</v>
      </c>
      <c r="C16" s="461"/>
      <c r="D16" s="461"/>
      <c r="E16" s="451"/>
      <c r="F16" s="120"/>
      <c r="G16" s="120"/>
      <c r="H16" s="252"/>
      <c r="I16" s="185"/>
      <c r="J16" s="185"/>
      <c r="K16" s="120"/>
      <c r="L16" s="120"/>
      <c r="M16" s="120"/>
    </row>
    <row r="17" spans="1:18" s="32" customFormat="1" ht="22" customHeight="1">
      <c r="A17" s="120"/>
      <c r="B17" s="128" t="s">
        <v>11</v>
      </c>
      <c r="C17" s="462" t="str">
        <f>IF('ANXE1a-Dépenses prévi'!C17:C17=0,"Veuillez renseigner cette information à l'annexe 1",'ANXE1a-Dépenses prévi'!C17:C17)</f>
        <v>Veuillez renseigner cette information à l'annexe 1</v>
      </c>
      <c r="D17" s="463"/>
      <c r="E17" s="464"/>
      <c r="F17" s="120"/>
      <c r="G17" s="120"/>
      <c r="H17" s="159"/>
      <c r="I17" s="144"/>
      <c r="J17" s="144"/>
      <c r="K17" s="120"/>
      <c r="L17" s="120"/>
      <c r="M17" s="120"/>
    </row>
    <row r="18" spans="1:18" s="32" customFormat="1">
      <c r="A18" s="120"/>
      <c r="B18" s="141"/>
      <c r="C18" s="142"/>
      <c r="D18" s="142"/>
      <c r="E18" s="143"/>
      <c r="F18" s="144"/>
      <c r="G18" s="131"/>
      <c r="H18" s="159"/>
      <c r="I18" s="144"/>
      <c r="J18" s="144"/>
      <c r="K18" s="120"/>
      <c r="L18" s="120"/>
      <c r="M18" s="120"/>
    </row>
    <row r="19" spans="1:18" s="32" customFormat="1" ht="21.5" customHeight="1">
      <c r="A19" s="120"/>
      <c r="B19" s="460" t="s">
        <v>12</v>
      </c>
      <c r="C19" s="461"/>
      <c r="D19" s="461"/>
      <c r="E19" s="451"/>
      <c r="F19" s="120"/>
      <c r="G19" s="120"/>
      <c r="H19" s="159"/>
      <c r="I19" s="144"/>
      <c r="J19" s="144"/>
      <c r="K19" s="120"/>
      <c r="L19" s="120"/>
      <c r="M19" s="120"/>
    </row>
    <row r="20" spans="1:18" s="32" customFormat="1" ht="26.15" customHeight="1">
      <c r="A20" s="120"/>
      <c r="B20" s="128" t="s">
        <v>9</v>
      </c>
      <c r="C20" s="462" t="str">
        <f>IF('ANXE1a-Dépenses prévi'!C20:C20=0,"Veuillez renseigner cette information à l'annexe 1",'ANXE1a-Dépenses prévi'!C20:C20)</f>
        <v>Veuillez renseigner cette information à l'annexe 1</v>
      </c>
      <c r="D20" s="463"/>
      <c r="E20" s="464"/>
      <c r="F20" s="120"/>
      <c r="G20" s="120"/>
      <c r="H20" s="159"/>
      <c r="I20" s="144"/>
      <c r="J20" s="144"/>
      <c r="K20" s="120"/>
      <c r="L20" s="120"/>
      <c r="M20" s="120"/>
    </row>
    <row r="21" spans="1:18" ht="21">
      <c r="A21" s="120"/>
      <c r="B21" s="125"/>
      <c r="C21" s="126"/>
      <c r="D21" s="194"/>
      <c r="E21" s="126"/>
      <c r="F21" s="126"/>
      <c r="G21" s="126"/>
      <c r="H21" s="139"/>
      <c r="I21" s="120"/>
      <c r="J21" s="120"/>
      <c r="K21" s="120"/>
      <c r="L21" s="120"/>
      <c r="M21" s="120"/>
    </row>
    <row r="22" spans="1:18">
      <c r="A22" s="120"/>
      <c r="B22" s="120"/>
      <c r="C22" s="120"/>
      <c r="D22" s="120"/>
      <c r="E22" s="120"/>
      <c r="F22" s="120"/>
      <c r="G22" s="120"/>
      <c r="H22" s="139"/>
      <c r="I22" s="120"/>
      <c r="J22" s="120"/>
      <c r="K22" s="120"/>
      <c r="L22" s="120"/>
      <c r="M22" s="120"/>
    </row>
    <row r="23" spans="1:18" s="20" customFormat="1">
      <c r="A23" s="120"/>
      <c r="B23" s="120"/>
      <c r="C23" s="120"/>
      <c r="D23" s="120"/>
      <c r="E23" s="120"/>
      <c r="F23" s="120"/>
      <c r="G23" s="120"/>
      <c r="H23" s="139"/>
      <c r="I23" s="120"/>
      <c r="J23" s="120"/>
      <c r="K23" s="120"/>
      <c r="L23" s="120"/>
      <c r="M23" s="120"/>
    </row>
    <row r="24" spans="1:18" s="20" customFormat="1" ht="34" customHeight="1">
      <c r="A24" s="120"/>
      <c r="B24" s="471" t="s">
        <v>75</v>
      </c>
      <c r="C24" s="472"/>
      <c r="D24" s="472"/>
      <c r="E24" s="472"/>
      <c r="F24" s="139"/>
      <c r="G24" s="139"/>
      <c r="K24" s="139"/>
      <c r="L24" s="139"/>
      <c r="M24" s="120"/>
    </row>
    <row r="25" spans="1:18" s="20" customFormat="1" ht="30" customHeight="1">
      <c r="B25" s="198" t="s">
        <v>108</v>
      </c>
      <c r="C25" s="473"/>
      <c r="D25" s="473"/>
      <c r="E25" s="474"/>
      <c r="F25" s="139"/>
      <c r="G25" s="139"/>
      <c r="K25" s="139"/>
      <c r="L25" s="139"/>
      <c r="M25" s="120"/>
      <c r="N25" s="120"/>
      <c r="O25" s="120"/>
      <c r="P25" s="120"/>
      <c r="Q25" s="120"/>
      <c r="R25" s="120"/>
    </row>
    <row r="26" spans="1:18" s="20" customFormat="1" ht="30" customHeight="1">
      <c r="B26" s="198" t="s">
        <v>74</v>
      </c>
      <c r="C26" s="473" t="s">
        <v>107</v>
      </c>
      <c r="D26" s="473"/>
      <c r="E26" s="474"/>
      <c r="F26" s="139"/>
      <c r="G26" s="139"/>
      <c r="K26" s="139"/>
      <c r="L26" s="139"/>
      <c r="M26" s="120"/>
      <c r="N26" s="120"/>
      <c r="O26" s="120"/>
      <c r="P26" s="120"/>
      <c r="Q26" s="120"/>
      <c r="R26" s="120"/>
    </row>
    <row r="27" spans="1:18" s="20" customFormat="1" ht="30" customHeight="1">
      <c r="B27" s="198" t="s">
        <v>109</v>
      </c>
      <c r="C27" s="473"/>
      <c r="D27" s="473"/>
      <c r="E27" s="474"/>
      <c r="F27" s="139"/>
      <c r="G27" s="139"/>
      <c r="K27" s="139"/>
      <c r="L27" s="139"/>
      <c r="M27" s="120"/>
      <c r="N27" s="120"/>
      <c r="O27" s="120"/>
      <c r="P27" s="120"/>
      <c r="Q27" s="120"/>
      <c r="R27" s="120"/>
    </row>
    <row r="28" spans="1:18" s="20" customFormat="1" ht="30" customHeight="1">
      <c r="B28" s="198" t="s">
        <v>110</v>
      </c>
      <c r="C28" s="475">
        <v>2</v>
      </c>
      <c r="D28" s="475"/>
      <c r="E28" s="476"/>
      <c r="F28" s="139"/>
      <c r="G28" s="139"/>
      <c r="K28" s="139"/>
      <c r="L28" s="139"/>
      <c r="M28" s="120"/>
      <c r="N28" s="120"/>
      <c r="O28" s="120"/>
      <c r="P28" s="120"/>
      <c r="Q28" s="120"/>
      <c r="R28" s="120"/>
    </row>
    <row r="29" spans="1:18" s="20" customFormat="1" ht="30" customHeight="1">
      <c r="B29" s="198" t="s">
        <v>111</v>
      </c>
      <c r="C29" s="473" t="s">
        <v>107</v>
      </c>
      <c r="D29" s="473"/>
      <c r="E29" s="474"/>
      <c r="F29" s="139"/>
      <c r="G29" s="139"/>
      <c r="K29" s="139"/>
      <c r="L29" s="139"/>
      <c r="M29" s="120"/>
      <c r="N29" s="120"/>
      <c r="O29" s="120"/>
      <c r="P29" s="120"/>
      <c r="Q29" s="120"/>
      <c r="R29" s="120"/>
    </row>
    <row r="30" spans="1:18" s="20" customFormat="1" ht="30" customHeight="1">
      <c r="B30" s="198" t="s">
        <v>112</v>
      </c>
      <c r="C30" s="475"/>
      <c r="D30" s="475"/>
      <c r="E30" s="476"/>
      <c r="F30" s="139"/>
      <c r="G30" s="139"/>
      <c r="K30" s="139"/>
      <c r="L30" s="139"/>
      <c r="M30" s="120"/>
      <c r="N30" s="120"/>
      <c r="O30" s="120"/>
      <c r="P30" s="120"/>
      <c r="Q30" s="120"/>
      <c r="R30" s="120"/>
    </row>
    <row r="31" spans="1:18" s="20" customFormat="1" ht="30" customHeight="1">
      <c r="B31" s="198" t="s">
        <v>113</v>
      </c>
      <c r="C31" s="475"/>
      <c r="D31" s="475"/>
      <c r="E31" s="476"/>
      <c r="F31" s="139"/>
      <c r="G31" s="139"/>
      <c r="K31" s="139"/>
      <c r="L31" s="139"/>
      <c r="M31" s="120"/>
      <c r="N31" s="120"/>
      <c r="O31" s="120"/>
      <c r="P31" s="120"/>
      <c r="Q31" s="120"/>
      <c r="R31" s="120"/>
    </row>
    <row r="32" spans="1:18" s="20" customFormat="1" ht="30" customHeight="1">
      <c r="B32" s="198" t="s">
        <v>114</v>
      </c>
      <c r="C32" s="475"/>
      <c r="D32" s="475"/>
      <c r="E32" s="476"/>
      <c r="F32" s="139"/>
      <c r="G32" s="139"/>
      <c r="K32" s="139"/>
      <c r="L32" s="139"/>
      <c r="M32" s="120"/>
      <c r="N32" s="120"/>
      <c r="O32" s="120"/>
      <c r="P32" s="120"/>
      <c r="Q32" s="120"/>
      <c r="R32" s="120"/>
    </row>
    <row r="33" spans="2:18" s="20" customFormat="1" ht="30" customHeight="1">
      <c r="B33" s="198" t="s">
        <v>115</v>
      </c>
      <c r="C33" s="475"/>
      <c r="D33" s="475"/>
      <c r="E33" s="476"/>
      <c r="F33" s="139"/>
      <c r="G33" s="139"/>
      <c r="K33" s="139"/>
      <c r="L33" s="139"/>
      <c r="M33" s="120"/>
      <c r="N33" s="120"/>
      <c r="O33" s="120"/>
      <c r="P33" s="120"/>
      <c r="Q33" s="120"/>
      <c r="R33" s="120"/>
    </row>
    <row r="34" spans="2:18" s="20" customFormat="1" ht="30" customHeight="1">
      <c r="B34" s="198" t="s">
        <v>116</v>
      </c>
      <c r="C34" s="475"/>
      <c r="D34" s="475"/>
      <c r="E34" s="476"/>
      <c r="F34" s="139"/>
      <c r="G34" s="139"/>
      <c r="H34" s="139"/>
      <c r="I34" s="139"/>
      <c r="J34" s="139"/>
      <c r="K34" s="139"/>
      <c r="L34" s="139"/>
      <c r="M34" s="120"/>
      <c r="N34" s="120"/>
      <c r="O34" s="120"/>
      <c r="P34" s="120"/>
      <c r="Q34" s="120"/>
      <c r="R34" s="120"/>
    </row>
    <row r="35" spans="2:18" s="20" customFormat="1" ht="30" customHeight="1">
      <c r="B35" s="198" t="s">
        <v>117</v>
      </c>
      <c r="C35" s="475"/>
      <c r="D35" s="475"/>
      <c r="E35" s="476"/>
      <c r="F35" s="139"/>
      <c r="G35" s="139"/>
      <c r="H35" s="139"/>
      <c r="I35" s="139"/>
      <c r="J35" s="139"/>
      <c r="K35" s="139"/>
      <c r="L35" s="139"/>
      <c r="M35" s="120"/>
      <c r="N35" s="120"/>
      <c r="O35" s="120"/>
      <c r="P35" s="120"/>
      <c r="Q35" s="120"/>
      <c r="R35" s="120"/>
    </row>
    <row r="36" spans="2:18" s="20" customFormat="1" ht="30" customHeight="1">
      <c r="B36" s="198" t="s">
        <v>133</v>
      </c>
      <c r="C36" s="473"/>
      <c r="D36" s="473"/>
      <c r="E36" s="474"/>
      <c r="F36" s="139"/>
      <c r="G36" s="139"/>
      <c r="H36" s="139"/>
      <c r="I36" s="139"/>
      <c r="J36" s="139"/>
      <c r="K36" s="139"/>
      <c r="L36" s="139"/>
      <c r="M36" s="120"/>
      <c r="N36" s="120"/>
      <c r="O36" s="120"/>
      <c r="P36" s="120"/>
      <c r="Q36" s="120"/>
      <c r="R36" s="120"/>
    </row>
    <row r="37" spans="2:18" s="20" customFormat="1" ht="30" customHeight="1">
      <c r="B37" s="198" t="s">
        <v>134</v>
      </c>
      <c r="C37" s="473"/>
      <c r="D37" s="473"/>
      <c r="E37" s="474"/>
      <c r="F37" s="120"/>
      <c r="G37" s="120"/>
      <c r="H37" s="139"/>
      <c r="I37" s="120"/>
      <c r="J37" s="120"/>
      <c r="K37" s="120"/>
      <c r="L37" s="120"/>
      <c r="M37" s="120"/>
      <c r="N37" s="120"/>
      <c r="O37" s="120"/>
      <c r="P37" s="120"/>
      <c r="Q37" s="120"/>
      <c r="R37" s="120"/>
    </row>
    <row r="38" spans="2:18" s="20" customFormat="1" ht="30" customHeight="1">
      <c r="B38" s="198" t="s">
        <v>135</v>
      </c>
      <c r="C38" s="473"/>
      <c r="D38" s="473"/>
      <c r="E38" s="474"/>
      <c r="F38" s="120"/>
      <c r="G38" s="120"/>
      <c r="H38" s="120"/>
      <c r="I38" s="120"/>
      <c r="J38" s="120"/>
      <c r="K38" s="120"/>
      <c r="L38" s="120"/>
      <c r="M38" s="120"/>
      <c r="N38" s="120"/>
      <c r="O38" s="120"/>
      <c r="P38" s="120"/>
      <c r="Q38" s="120"/>
      <c r="R38" s="120"/>
    </row>
    <row r="39" spans="2:18" s="20" customFormat="1" ht="30" customHeight="1">
      <c r="B39" s="198" t="s">
        <v>168</v>
      </c>
      <c r="C39" s="480"/>
      <c r="D39" s="480"/>
      <c r="E39" s="481"/>
      <c r="F39" s="120"/>
      <c r="G39" s="120"/>
      <c r="H39" s="120"/>
      <c r="I39" s="120"/>
      <c r="J39" s="120"/>
      <c r="K39" s="120"/>
      <c r="L39" s="120"/>
      <c r="M39" s="120"/>
      <c r="N39" s="120"/>
      <c r="O39" s="120"/>
      <c r="P39" s="120"/>
      <c r="Q39" s="120"/>
      <c r="R39" s="120"/>
    </row>
    <row r="40" spans="2:18" s="20" customFormat="1" ht="30" customHeight="1">
      <c r="B40" s="198" t="s">
        <v>161</v>
      </c>
      <c r="C40" s="475"/>
      <c r="D40" s="475"/>
      <c r="E40" s="476"/>
      <c r="F40" s="120"/>
      <c r="G40" s="120"/>
      <c r="H40" s="120"/>
      <c r="I40" s="120"/>
      <c r="J40" s="120"/>
      <c r="K40" s="120"/>
      <c r="L40" s="120"/>
      <c r="M40" s="120"/>
      <c r="N40" s="120"/>
      <c r="O40" s="120"/>
      <c r="P40" s="120"/>
      <c r="Q40" s="120"/>
      <c r="R40" s="120"/>
    </row>
    <row r="41" spans="2:18" s="20" customFormat="1" ht="30" customHeight="1">
      <c r="B41" s="198" t="s">
        <v>125</v>
      </c>
      <c r="C41" s="475"/>
      <c r="D41" s="475"/>
      <c r="E41" s="476"/>
      <c r="F41" s="120"/>
      <c r="G41" s="120"/>
      <c r="H41" s="120"/>
      <c r="I41" s="120"/>
      <c r="J41" s="120"/>
      <c r="K41" s="120"/>
      <c r="L41" s="120"/>
      <c r="M41" s="120"/>
      <c r="N41" s="120"/>
      <c r="O41" s="120"/>
      <c r="P41" s="120"/>
      <c r="Q41" s="120"/>
      <c r="R41" s="120"/>
    </row>
    <row r="42" spans="2:18" s="20" customFormat="1" ht="30" customHeight="1">
      <c r="B42" s="465" t="s">
        <v>126</v>
      </c>
      <c r="C42" s="466"/>
      <c r="D42" s="466"/>
      <c r="E42" s="467"/>
      <c r="F42" s="120"/>
      <c r="G42" s="120"/>
      <c r="H42" s="120"/>
      <c r="I42" s="120"/>
      <c r="J42" s="120"/>
      <c r="K42" s="120"/>
      <c r="L42" s="120"/>
      <c r="M42" s="120"/>
      <c r="N42" s="120"/>
      <c r="O42" s="120"/>
      <c r="P42" s="120"/>
      <c r="Q42" s="120"/>
      <c r="R42" s="120"/>
    </row>
    <row r="43" spans="2:18" s="20" customFormat="1" ht="30" customHeight="1">
      <c r="B43" s="199" t="s">
        <v>119</v>
      </c>
      <c r="C43" s="479"/>
      <c r="D43" s="477"/>
      <c r="E43" s="478"/>
      <c r="F43" s="120"/>
      <c r="G43" s="120"/>
      <c r="H43" s="120"/>
      <c r="I43" s="120"/>
      <c r="J43" s="120"/>
      <c r="K43" s="120"/>
      <c r="L43" s="120"/>
      <c r="M43" s="120"/>
      <c r="N43" s="120"/>
      <c r="O43" s="120"/>
      <c r="P43" s="120"/>
      <c r="Q43" s="120"/>
      <c r="R43" s="120"/>
    </row>
    <row r="44" spans="2:18" s="20" customFormat="1" ht="30" customHeight="1">
      <c r="B44" s="199" t="s">
        <v>120</v>
      </c>
      <c r="C44" s="479"/>
      <c r="D44" s="477"/>
      <c r="E44" s="478"/>
      <c r="F44" s="120"/>
      <c r="G44" s="120"/>
      <c r="H44" s="120"/>
      <c r="I44" s="120"/>
      <c r="J44" s="120"/>
      <c r="K44" s="120"/>
      <c r="L44" s="120"/>
      <c r="M44" s="120"/>
      <c r="N44" s="120"/>
      <c r="O44" s="120"/>
      <c r="P44" s="120"/>
      <c r="Q44" s="120"/>
      <c r="R44" s="120"/>
    </row>
    <row r="45" spans="2:18" s="20" customFormat="1" ht="30" customHeight="1">
      <c r="B45" s="199" t="s">
        <v>121</v>
      </c>
      <c r="C45" s="479"/>
      <c r="D45" s="477"/>
      <c r="E45" s="478"/>
      <c r="F45" s="120"/>
      <c r="G45" s="120"/>
      <c r="H45" s="120"/>
      <c r="I45" s="120"/>
      <c r="J45" s="120"/>
      <c r="K45" s="120"/>
      <c r="L45" s="120"/>
      <c r="M45" s="120"/>
      <c r="N45" s="120"/>
      <c r="O45" s="120"/>
      <c r="P45" s="120"/>
      <c r="Q45" s="120"/>
      <c r="R45" s="120"/>
    </row>
    <row r="46" spans="2:18" s="20" customFormat="1" ht="30" customHeight="1">
      <c r="B46" s="199" t="s">
        <v>122</v>
      </c>
      <c r="C46" s="479"/>
      <c r="D46" s="477"/>
      <c r="E46" s="478"/>
      <c r="F46" s="120"/>
      <c r="G46" s="120"/>
      <c r="H46" s="120"/>
      <c r="I46" s="120"/>
      <c r="J46" s="120"/>
      <c r="K46" s="120"/>
      <c r="L46" s="120"/>
      <c r="M46" s="120"/>
      <c r="N46" s="120"/>
      <c r="O46" s="120"/>
      <c r="P46" s="120"/>
      <c r="Q46" s="120"/>
      <c r="R46" s="120"/>
    </row>
    <row r="47" spans="2:18" s="20" customFormat="1" ht="30" customHeight="1">
      <c r="B47" s="199" t="s">
        <v>123</v>
      </c>
      <c r="C47" s="479"/>
      <c r="D47" s="477"/>
      <c r="E47" s="478"/>
      <c r="F47" s="120"/>
      <c r="G47" s="120"/>
      <c r="H47" s="120"/>
      <c r="I47" s="120"/>
      <c r="J47" s="120"/>
      <c r="K47" s="120"/>
      <c r="L47" s="120"/>
      <c r="M47" s="120"/>
      <c r="N47" s="120"/>
      <c r="O47" s="120"/>
      <c r="P47" s="120"/>
      <c r="Q47" s="120"/>
      <c r="R47" s="120"/>
    </row>
    <row r="48" spans="2:18" s="20" customFormat="1" ht="30" customHeight="1">
      <c r="B48" s="198" t="s">
        <v>124</v>
      </c>
      <c r="C48" s="479"/>
      <c r="D48" s="477"/>
      <c r="E48" s="478"/>
      <c r="F48" s="120"/>
      <c r="G48" s="120"/>
      <c r="H48" s="120"/>
      <c r="I48" s="120"/>
      <c r="J48" s="120"/>
      <c r="K48" s="120"/>
      <c r="L48" s="120"/>
      <c r="M48" s="120"/>
      <c r="N48" s="120"/>
      <c r="O48" s="120"/>
      <c r="P48" s="120"/>
      <c r="Q48" s="120"/>
      <c r="R48" s="120"/>
    </row>
    <row r="49" spans="2:18" s="20" customFormat="1" ht="30" customHeight="1">
      <c r="B49" s="465" t="s">
        <v>118</v>
      </c>
      <c r="C49" s="466"/>
      <c r="D49" s="466"/>
      <c r="E49" s="467"/>
      <c r="F49" s="120"/>
      <c r="G49" s="120"/>
      <c r="H49" s="120"/>
      <c r="I49" s="120"/>
      <c r="J49" s="120"/>
      <c r="K49" s="120"/>
      <c r="L49" s="120"/>
      <c r="M49" s="120"/>
      <c r="N49" s="120"/>
      <c r="O49" s="120"/>
      <c r="P49" s="120"/>
      <c r="Q49" s="120"/>
      <c r="R49" s="120"/>
    </row>
    <row r="50" spans="2:18" s="20" customFormat="1" ht="30" customHeight="1">
      <c r="B50" s="285" t="s">
        <v>119</v>
      </c>
      <c r="C50" s="477"/>
      <c r="D50" s="477"/>
      <c r="E50" s="478"/>
      <c r="F50" s="120"/>
      <c r="G50" s="120"/>
      <c r="H50" s="120"/>
      <c r="I50" s="120"/>
      <c r="J50" s="120"/>
      <c r="K50" s="120"/>
      <c r="L50" s="120"/>
      <c r="M50" s="120"/>
      <c r="N50" s="120"/>
      <c r="O50" s="120"/>
      <c r="P50" s="120"/>
      <c r="Q50" s="120"/>
      <c r="R50" s="120"/>
    </row>
    <row r="51" spans="2:18" s="20" customFormat="1" ht="30" customHeight="1">
      <c r="B51" s="285" t="s">
        <v>120</v>
      </c>
      <c r="C51" s="477"/>
      <c r="D51" s="477"/>
      <c r="E51" s="478"/>
      <c r="F51" s="120"/>
      <c r="G51" s="120"/>
      <c r="H51" s="120"/>
      <c r="I51" s="120"/>
      <c r="J51" s="120"/>
      <c r="K51" s="120"/>
      <c r="L51" s="120"/>
      <c r="M51" s="120"/>
      <c r="N51" s="120"/>
      <c r="O51" s="120"/>
      <c r="P51" s="120"/>
      <c r="Q51" s="120"/>
      <c r="R51" s="120"/>
    </row>
    <row r="52" spans="2:18" s="20" customFormat="1" ht="30" customHeight="1">
      <c r="B52" s="285" t="s">
        <v>121</v>
      </c>
      <c r="C52" s="477"/>
      <c r="D52" s="477"/>
      <c r="E52" s="478"/>
      <c r="F52" s="120"/>
      <c r="G52" s="120"/>
      <c r="H52" s="120"/>
      <c r="I52" s="120"/>
      <c r="J52" s="120"/>
      <c r="K52" s="120"/>
      <c r="L52" s="120"/>
      <c r="M52" s="120"/>
      <c r="N52" s="120"/>
      <c r="O52" s="120"/>
      <c r="P52" s="120"/>
      <c r="Q52" s="120"/>
      <c r="R52" s="120"/>
    </row>
    <row r="53" spans="2:18" s="20" customFormat="1" ht="30" customHeight="1">
      <c r="B53" s="285" t="s">
        <v>122</v>
      </c>
      <c r="C53" s="477"/>
      <c r="D53" s="477"/>
      <c r="E53" s="478"/>
      <c r="F53" s="120"/>
      <c r="G53" s="120"/>
      <c r="H53" s="120"/>
      <c r="I53" s="120"/>
      <c r="J53" s="120"/>
      <c r="K53" s="120"/>
      <c r="L53" s="120"/>
      <c r="M53" s="120"/>
      <c r="N53" s="120"/>
      <c r="O53" s="120"/>
      <c r="P53" s="120"/>
      <c r="Q53" s="120"/>
      <c r="R53" s="120"/>
    </row>
    <row r="54" spans="2:18" s="20" customFormat="1" ht="30" customHeight="1">
      <c r="B54" s="285" t="s">
        <v>123</v>
      </c>
      <c r="C54" s="477"/>
      <c r="D54" s="477"/>
      <c r="E54" s="478"/>
      <c r="F54" s="120"/>
      <c r="G54" s="120"/>
      <c r="H54" s="120"/>
      <c r="I54" s="120"/>
      <c r="J54" s="120"/>
      <c r="K54" s="120"/>
      <c r="L54" s="120"/>
      <c r="M54" s="120"/>
      <c r="N54" s="120"/>
      <c r="O54" s="120"/>
      <c r="P54" s="120"/>
      <c r="Q54" s="120"/>
      <c r="R54" s="120"/>
    </row>
    <row r="55" spans="2:18" s="20" customFormat="1" ht="30" customHeight="1">
      <c r="B55" s="285" t="s">
        <v>124</v>
      </c>
      <c r="C55" s="477"/>
      <c r="D55" s="477"/>
      <c r="E55" s="478"/>
      <c r="F55" s="120"/>
      <c r="G55" s="120"/>
      <c r="H55" s="120"/>
      <c r="I55" s="120"/>
      <c r="J55" s="120"/>
      <c r="K55" s="120"/>
      <c r="L55" s="120"/>
      <c r="M55" s="120"/>
      <c r="N55" s="120"/>
      <c r="O55" s="120"/>
      <c r="P55" s="120"/>
      <c r="Q55" s="120"/>
      <c r="R55" s="120"/>
    </row>
    <row r="56" spans="2:18" s="20" customFormat="1" ht="30" customHeight="1">
      <c r="B56" s="468" t="s">
        <v>127</v>
      </c>
      <c r="C56" s="469"/>
      <c r="D56" s="469"/>
      <c r="E56" s="470"/>
      <c r="F56" s="120"/>
      <c r="G56" s="120"/>
      <c r="H56" s="120"/>
      <c r="I56" s="120"/>
      <c r="J56" s="120"/>
      <c r="K56" s="120"/>
      <c r="L56" s="120"/>
      <c r="M56" s="120"/>
      <c r="N56" s="120"/>
      <c r="O56" s="120"/>
      <c r="P56" s="120"/>
      <c r="Q56" s="120"/>
      <c r="R56" s="120"/>
    </row>
    <row r="57" spans="2:18" s="20" customFormat="1" ht="30" customHeight="1">
      <c r="B57" s="286" t="s">
        <v>128</v>
      </c>
      <c r="C57" s="479"/>
      <c r="D57" s="477"/>
      <c r="E57" s="478"/>
      <c r="F57" s="120"/>
      <c r="G57" s="120"/>
      <c r="H57" s="120"/>
      <c r="I57" s="120"/>
      <c r="J57" s="120"/>
      <c r="K57" s="120"/>
      <c r="L57" s="120"/>
      <c r="M57" s="120"/>
      <c r="N57" s="120"/>
      <c r="O57" s="120"/>
      <c r="P57" s="120"/>
      <c r="Q57" s="120"/>
      <c r="R57" s="120"/>
    </row>
    <row r="58" spans="2:18" s="20" customFormat="1" ht="30" customHeight="1">
      <c r="B58" s="286" t="s">
        <v>129</v>
      </c>
      <c r="C58" s="479"/>
      <c r="D58" s="477"/>
      <c r="E58" s="478"/>
      <c r="F58" s="120"/>
      <c r="G58" s="120"/>
      <c r="H58" s="120"/>
      <c r="I58" s="120"/>
      <c r="J58" s="120"/>
      <c r="K58" s="120"/>
      <c r="L58" s="120"/>
      <c r="M58" s="120"/>
      <c r="N58" s="120"/>
      <c r="O58" s="120"/>
      <c r="P58" s="120"/>
      <c r="Q58" s="120"/>
      <c r="R58" s="120"/>
    </row>
    <row r="59" spans="2:18" s="20" customFormat="1" ht="30" customHeight="1">
      <c r="B59" s="286" t="s">
        <v>130</v>
      </c>
      <c r="C59" s="479"/>
      <c r="D59" s="477"/>
      <c r="E59" s="478"/>
      <c r="F59" s="120"/>
      <c r="G59" s="120"/>
      <c r="H59" s="120"/>
      <c r="I59" s="120"/>
      <c r="J59" s="120"/>
      <c r="K59" s="120"/>
      <c r="L59" s="120"/>
      <c r="M59" s="120"/>
      <c r="N59" s="120"/>
      <c r="O59" s="120"/>
      <c r="P59" s="120"/>
      <c r="Q59" s="120"/>
      <c r="R59" s="120"/>
    </row>
    <row r="60" spans="2:18" s="20" customFormat="1" ht="30" customHeight="1">
      <c r="B60" s="286" t="s">
        <v>131</v>
      </c>
      <c r="C60" s="479"/>
      <c r="D60" s="477"/>
      <c r="E60" s="478"/>
      <c r="F60" s="120"/>
      <c r="G60" s="120"/>
      <c r="H60" s="120"/>
      <c r="I60" s="120"/>
      <c r="J60" s="120"/>
      <c r="K60" s="120"/>
      <c r="L60" s="120"/>
      <c r="M60" s="120"/>
      <c r="N60" s="120"/>
      <c r="O60" s="120"/>
      <c r="P60" s="120"/>
      <c r="Q60" s="120"/>
      <c r="R60" s="120"/>
    </row>
    <row r="61" spans="2:18" s="20" customFormat="1" ht="30" customHeight="1">
      <c r="B61" s="285" t="s">
        <v>124</v>
      </c>
      <c r="C61" s="479"/>
      <c r="D61" s="477"/>
      <c r="E61" s="478"/>
      <c r="F61" s="120"/>
      <c r="G61" s="120"/>
      <c r="H61" s="120"/>
      <c r="I61" s="120"/>
      <c r="J61" s="120"/>
      <c r="K61" s="120"/>
      <c r="L61" s="120"/>
      <c r="M61" s="120"/>
      <c r="N61" s="120"/>
      <c r="O61" s="120"/>
      <c r="P61" s="120"/>
      <c r="Q61" s="120"/>
      <c r="R61" s="120"/>
    </row>
    <row r="62" spans="2:18" s="20" customFormat="1" ht="30" customHeight="1">
      <c r="B62" s="286" t="s">
        <v>132</v>
      </c>
      <c r="C62" s="479"/>
      <c r="D62" s="477"/>
      <c r="E62" s="478"/>
      <c r="F62" s="120"/>
      <c r="G62" s="120"/>
      <c r="H62" s="120"/>
      <c r="I62" s="120"/>
      <c r="J62" s="120"/>
      <c r="K62" s="120"/>
      <c r="L62" s="120"/>
      <c r="M62" s="120"/>
      <c r="N62" s="120"/>
      <c r="O62" s="120"/>
      <c r="P62" s="120"/>
      <c r="Q62" s="120"/>
      <c r="R62" s="120"/>
    </row>
    <row r="63" spans="2:18" s="20" customFormat="1">
      <c r="F63" s="120"/>
      <c r="G63" s="120"/>
      <c r="H63" s="120"/>
      <c r="I63" s="120"/>
      <c r="J63" s="120"/>
      <c r="K63" s="120"/>
      <c r="L63" s="120"/>
      <c r="M63" s="120"/>
      <c r="N63" s="120"/>
      <c r="O63" s="120"/>
      <c r="P63" s="120"/>
      <c r="Q63" s="120"/>
      <c r="R63" s="120"/>
    </row>
    <row r="64" spans="2:18" s="20" customFormat="1">
      <c r="F64" s="120"/>
      <c r="G64" s="120"/>
      <c r="H64" s="120"/>
      <c r="I64" s="120"/>
      <c r="J64" s="120"/>
      <c r="K64" s="120"/>
      <c r="L64" s="120"/>
      <c r="M64" s="120"/>
      <c r="N64" s="120"/>
      <c r="O64" s="120"/>
      <c r="P64" s="120"/>
      <c r="Q64" s="120"/>
      <c r="R64" s="120"/>
    </row>
    <row r="65" spans="2:18" s="20" customFormat="1">
      <c r="F65" s="120"/>
      <c r="G65" s="120"/>
      <c r="H65" s="120"/>
      <c r="I65" s="120"/>
      <c r="J65" s="120"/>
      <c r="K65" s="120"/>
      <c r="L65" s="120"/>
      <c r="M65" s="120"/>
      <c r="N65" s="120"/>
      <c r="O65" s="120"/>
      <c r="P65" s="120"/>
      <c r="Q65" s="120"/>
      <c r="R65" s="120"/>
    </row>
    <row r="66" spans="2:18" ht="24.65" customHeight="1">
      <c r="B66" s="471" t="s">
        <v>75</v>
      </c>
      <c r="C66" s="472"/>
      <c r="D66" s="472"/>
      <c r="E66" s="472"/>
      <c r="F66" s="122"/>
      <c r="G66" s="120"/>
      <c r="H66" s="120"/>
      <c r="I66" s="120"/>
      <c r="J66" s="120"/>
      <c r="K66" s="120"/>
      <c r="L66" s="120"/>
      <c r="M66" s="120"/>
      <c r="N66" s="120"/>
      <c r="O66" s="120"/>
      <c r="P66" s="120"/>
      <c r="Q66" s="120"/>
      <c r="R66" s="120"/>
    </row>
    <row r="67" spans="2:18" ht="30" customHeight="1">
      <c r="B67" s="200" t="s">
        <v>169</v>
      </c>
      <c r="C67" s="484"/>
      <c r="D67" s="484"/>
      <c r="E67" s="485"/>
      <c r="F67" s="122"/>
      <c r="G67" s="120"/>
      <c r="H67" s="120"/>
      <c r="I67" s="120"/>
      <c r="J67" s="120"/>
      <c r="K67" s="120"/>
      <c r="L67" s="120"/>
      <c r="M67" s="120"/>
      <c r="N67" s="120"/>
      <c r="O67" s="120"/>
      <c r="P67" s="120"/>
      <c r="Q67" s="120"/>
      <c r="R67" s="120"/>
    </row>
    <row r="68" spans="2:18" ht="30" customHeight="1">
      <c r="B68" s="200" t="s">
        <v>76</v>
      </c>
      <c r="C68" s="482"/>
      <c r="D68" s="482"/>
      <c r="E68" s="483"/>
      <c r="F68" s="122"/>
      <c r="G68" s="120"/>
      <c r="H68" s="120"/>
      <c r="I68" s="120"/>
      <c r="J68" s="120"/>
      <c r="K68" s="120"/>
      <c r="L68" s="120"/>
      <c r="M68" s="120"/>
      <c r="N68" s="120"/>
      <c r="O68" s="120"/>
      <c r="P68" s="120"/>
      <c r="Q68" s="120"/>
      <c r="R68" s="120"/>
    </row>
    <row r="69" spans="2:18">
      <c r="B69" s="8"/>
      <c r="C69" s="4"/>
      <c r="D69" s="4"/>
      <c r="E69" s="17"/>
      <c r="F69" s="122"/>
      <c r="G69" s="120"/>
      <c r="H69" s="120"/>
      <c r="I69" s="120"/>
      <c r="J69" s="120"/>
      <c r="K69" s="120"/>
      <c r="L69" s="120"/>
      <c r="M69" s="120"/>
      <c r="N69" s="120"/>
      <c r="O69" s="120"/>
      <c r="P69" s="120"/>
      <c r="Q69" s="120"/>
      <c r="R69" s="120"/>
    </row>
    <row r="70" spans="2:18" ht="29.15" customHeight="1">
      <c r="B70" s="201"/>
      <c r="C70" s="202" t="s">
        <v>77</v>
      </c>
      <c r="D70" s="202" t="s">
        <v>78</v>
      </c>
      <c r="E70" s="202" t="s">
        <v>79</v>
      </c>
      <c r="F70" s="195"/>
      <c r="G70" s="120"/>
      <c r="H70" s="120"/>
      <c r="I70" s="120"/>
      <c r="J70" s="120"/>
      <c r="K70" s="120"/>
      <c r="L70" s="120"/>
      <c r="M70" s="120"/>
      <c r="N70" s="120"/>
      <c r="O70" s="120"/>
      <c r="P70" s="120"/>
      <c r="Q70" s="120"/>
      <c r="R70" s="120"/>
    </row>
    <row r="71" spans="2:18" s="19" customFormat="1" ht="31.5" customHeight="1">
      <c r="B71" s="203" t="s">
        <v>279</v>
      </c>
      <c r="C71" s="289"/>
      <c r="D71" s="289"/>
      <c r="E71" s="289"/>
      <c r="F71" s="196"/>
      <c r="G71" s="140"/>
      <c r="H71" s="140"/>
      <c r="I71" s="140"/>
      <c r="J71" s="140"/>
      <c r="K71" s="140"/>
      <c r="L71" s="140"/>
      <c r="M71" s="140"/>
      <c r="N71" s="140"/>
      <c r="O71" s="140"/>
      <c r="P71" s="140"/>
      <c r="Q71" s="140"/>
      <c r="R71" s="140"/>
    </row>
    <row r="72" spans="2:18" ht="30" customHeight="1">
      <c r="B72" s="200" t="s">
        <v>80</v>
      </c>
      <c r="C72" s="283"/>
      <c r="D72" s="283"/>
      <c r="E72" s="283"/>
      <c r="F72" s="122"/>
      <c r="G72" s="120"/>
      <c r="H72" s="120"/>
      <c r="I72" s="120"/>
      <c r="J72" s="120"/>
      <c r="K72" s="120"/>
      <c r="L72" s="120"/>
      <c r="M72" s="120"/>
      <c r="N72" s="120"/>
      <c r="O72" s="120"/>
      <c r="P72" s="120"/>
      <c r="Q72" s="120"/>
      <c r="R72" s="120"/>
    </row>
    <row r="73" spans="2:18" ht="30" customHeight="1">
      <c r="B73" s="200" t="s">
        <v>81</v>
      </c>
      <c r="C73" s="282"/>
      <c r="D73" s="282"/>
      <c r="E73" s="282"/>
      <c r="F73" s="122"/>
      <c r="G73" s="120"/>
      <c r="H73" s="120"/>
      <c r="I73" s="120"/>
      <c r="J73" s="120"/>
      <c r="K73" s="120"/>
      <c r="L73" s="120"/>
      <c r="M73" s="120"/>
      <c r="N73" s="120"/>
      <c r="O73" s="120"/>
      <c r="P73" s="120"/>
      <c r="Q73" s="120"/>
      <c r="R73" s="120"/>
    </row>
    <row r="74" spans="2:18" ht="30" customHeight="1">
      <c r="B74" s="200" t="s">
        <v>82</v>
      </c>
      <c r="C74" s="282"/>
      <c r="D74" s="282"/>
      <c r="E74" s="282"/>
      <c r="F74" s="122"/>
      <c r="G74" s="120"/>
      <c r="H74" s="120"/>
      <c r="I74" s="120"/>
      <c r="J74" s="120"/>
      <c r="K74" s="120"/>
      <c r="L74" s="120"/>
      <c r="M74" s="120"/>
      <c r="N74" s="120"/>
      <c r="O74" s="120"/>
      <c r="P74" s="120"/>
      <c r="Q74" s="120"/>
      <c r="R74" s="120"/>
    </row>
    <row r="75" spans="2:18" ht="30" customHeight="1">
      <c r="B75" s="200" t="s">
        <v>83</v>
      </c>
      <c r="C75" s="282"/>
      <c r="D75" s="282"/>
      <c r="E75" s="282"/>
      <c r="F75" s="122"/>
      <c r="G75" s="120"/>
      <c r="H75" s="120"/>
      <c r="I75" s="120"/>
      <c r="J75" s="120"/>
      <c r="K75" s="120"/>
      <c r="L75" s="120"/>
      <c r="M75" s="120"/>
      <c r="N75" s="120"/>
      <c r="O75" s="120"/>
      <c r="P75" s="120"/>
      <c r="Q75" s="120"/>
      <c r="R75" s="120"/>
    </row>
    <row r="76" spans="2:18" ht="30" customHeight="1">
      <c r="B76" s="200" t="s">
        <v>84</v>
      </c>
      <c r="C76" s="282"/>
      <c r="D76" s="282"/>
      <c r="E76" s="282"/>
      <c r="F76" s="122"/>
      <c r="G76" s="120"/>
      <c r="H76" s="120"/>
      <c r="I76" s="120"/>
      <c r="J76" s="120"/>
      <c r="K76" s="120"/>
      <c r="L76" s="120"/>
      <c r="M76" s="120"/>
      <c r="N76" s="120"/>
      <c r="O76" s="120"/>
      <c r="P76" s="120"/>
      <c r="Q76" s="120"/>
      <c r="R76" s="120"/>
    </row>
    <row r="77" spans="2:18" ht="30" customHeight="1">
      <c r="B77" s="200" t="s">
        <v>85</v>
      </c>
      <c r="C77" s="282"/>
      <c r="D77" s="282"/>
      <c r="E77" s="282"/>
      <c r="F77" s="122"/>
      <c r="G77" s="120"/>
      <c r="H77" s="120"/>
      <c r="I77" s="120"/>
      <c r="J77" s="120"/>
      <c r="K77" s="120"/>
      <c r="L77" s="120"/>
      <c r="M77" s="120"/>
      <c r="N77" s="120"/>
      <c r="O77" s="120"/>
      <c r="P77" s="120"/>
      <c r="Q77" s="120"/>
      <c r="R77" s="120"/>
    </row>
    <row r="78" spans="2:18" ht="30" customHeight="1">
      <c r="B78" s="200" t="s">
        <v>86</v>
      </c>
      <c r="C78" s="282"/>
      <c r="D78" s="282"/>
      <c r="E78" s="282"/>
      <c r="F78" s="122"/>
      <c r="G78" s="120"/>
      <c r="H78" s="120"/>
      <c r="I78" s="120"/>
      <c r="J78" s="120"/>
      <c r="K78" s="120"/>
      <c r="L78" s="120"/>
      <c r="M78" s="120"/>
      <c r="N78" s="120"/>
      <c r="O78" s="120"/>
      <c r="P78" s="120"/>
      <c r="Q78" s="120"/>
      <c r="R78" s="120"/>
    </row>
    <row r="79" spans="2:18" ht="30" customHeight="1">
      <c r="B79" s="200" t="s">
        <v>87</v>
      </c>
      <c r="C79" s="282"/>
      <c r="D79" s="282"/>
      <c r="E79" s="282"/>
      <c r="F79" s="122"/>
      <c r="G79" s="120"/>
      <c r="H79" s="120"/>
      <c r="I79" s="120"/>
      <c r="J79" s="120"/>
      <c r="K79" s="120"/>
      <c r="L79" s="120"/>
      <c r="M79" s="120"/>
      <c r="N79" s="120"/>
      <c r="O79" s="120"/>
      <c r="P79" s="120"/>
      <c r="Q79" s="120"/>
      <c r="R79" s="120"/>
    </row>
    <row r="80" spans="2:18" ht="22" customHeight="1">
      <c r="F80" s="120"/>
      <c r="G80" s="120"/>
      <c r="H80" s="120"/>
      <c r="I80" s="120"/>
      <c r="J80" s="120"/>
      <c r="K80" s="120"/>
      <c r="L80" s="120"/>
      <c r="M80" s="120"/>
      <c r="N80" s="120"/>
      <c r="O80" s="120"/>
      <c r="P80" s="120"/>
      <c r="Q80" s="120"/>
      <c r="R80" s="120"/>
    </row>
    <row r="81" spans="2:18" ht="22" customHeight="1">
      <c r="B81" s="486" t="s">
        <v>170</v>
      </c>
      <c r="C81" s="487"/>
      <c r="D81" s="487"/>
      <c r="E81" s="488"/>
      <c r="F81" s="122"/>
      <c r="G81" s="122"/>
      <c r="H81" s="120"/>
      <c r="I81" s="120"/>
      <c r="J81" s="120"/>
      <c r="K81" s="120"/>
      <c r="L81" s="120"/>
      <c r="M81" s="120"/>
      <c r="N81" s="120"/>
      <c r="O81" s="120"/>
      <c r="P81" s="120"/>
      <c r="Q81" s="120"/>
      <c r="R81" s="120"/>
    </row>
    <row r="82" spans="2:18" ht="30" customHeight="1">
      <c r="B82" s="200" t="s">
        <v>171</v>
      </c>
      <c r="C82" s="477"/>
      <c r="D82" s="489"/>
      <c r="E82" s="478"/>
      <c r="F82" s="122"/>
      <c r="G82" s="122"/>
      <c r="H82" s="120"/>
      <c r="I82" s="120"/>
      <c r="J82" s="120"/>
      <c r="K82" s="120"/>
      <c r="L82" s="120"/>
      <c r="M82" s="120"/>
      <c r="N82" s="120"/>
      <c r="O82" s="120"/>
      <c r="P82" s="120"/>
      <c r="Q82" s="120"/>
      <c r="R82" s="120"/>
    </row>
    <row r="83" spans="2:18" ht="30" customHeight="1">
      <c r="B83" s="200" t="s">
        <v>88</v>
      </c>
      <c r="C83" s="477"/>
      <c r="D83" s="477"/>
      <c r="E83" s="478"/>
      <c r="F83" s="122"/>
      <c r="G83" s="122"/>
      <c r="H83" s="120"/>
      <c r="I83" s="120"/>
      <c r="J83" s="120"/>
      <c r="K83" s="120"/>
      <c r="L83" s="120"/>
      <c r="M83" s="120"/>
      <c r="N83" s="120"/>
      <c r="O83" s="120"/>
      <c r="P83" s="120"/>
      <c r="Q83" s="120"/>
      <c r="R83" s="120"/>
    </row>
    <row r="84" spans="2:18" ht="30" customHeight="1">
      <c r="B84" s="200" t="s">
        <v>76</v>
      </c>
      <c r="C84" s="482"/>
      <c r="D84" s="482"/>
      <c r="E84" s="483"/>
      <c r="F84" s="122"/>
      <c r="G84" s="122"/>
      <c r="H84" s="120"/>
      <c r="I84" s="120"/>
      <c r="J84" s="120"/>
      <c r="K84" s="120"/>
      <c r="L84" s="120"/>
      <c r="M84" s="120"/>
      <c r="N84" s="120"/>
      <c r="O84" s="120"/>
      <c r="P84" s="120"/>
      <c r="Q84" s="120"/>
      <c r="R84" s="120"/>
    </row>
    <row r="85" spans="2:18" ht="22" customHeight="1">
      <c r="B85" s="8"/>
      <c r="C85" s="4"/>
      <c r="D85" s="4"/>
      <c r="E85" s="17"/>
      <c r="F85" s="122"/>
      <c r="G85" s="122"/>
      <c r="H85" s="120"/>
      <c r="I85" s="120"/>
      <c r="J85" s="120"/>
      <c r="K85" s="120"/>
      <c r="L85" s="120"/>
      <c r="M85" s="120"/>
      <c r="N85" s="120"/>
      <c r="O85" s="120"/>
      <c r="P85" s="120"/>
      <c r="Q85" s="120"/>
      <c r="R85" s="120"/>
    </row>
    <row r="86" spans="2:18" ht="31" customHeight="1">
      <c r="B86" s="204"/>
      <c r="C86" s="205" t="s">
        <v>77</v>
      </c>
      <c r="D86" s="206" t="s">
        <v>78</v>
      </c>
      <c r="E86" s="205" t="s">
        <v>79</v>
      </c>
      <c r="F86" s="197"/>
      <c r="G86" s="122"/>
      <c r="H86" s="120"/>
      <c r="I86" s="120"/>
      <c r="J86" s="120"/>
      <c r="K86" s="120"/>
      <c r="L86" s="120"/>
      <c r="M86" s="120"/>
      <c r="N86" s="120"/>
      <c r="O86" s="120"/>
      <c r="P86" s="120"/>
      <c r="Q86" s="120"/>
      <c r="R86" s="120"/>
    </row>
    <row r="87" spans="2:18" s="19" customFormat="1" ht="31.5" customHeight="1">
      <c r="B87" s="203" t="s">
        <v>279</v>
      </c>
      <c r="C87" s="289"/>
      <c r="D87" s="289"/>
      <c r="E87" s="289"/>
      <c r="F87" s="196"/>
      <c r="G87" s="140"/>
      <c r="H87" s="140"/>
      <c r="I87" s="140"/>
      <c r="J87" s="140"/>
      <c r="K87" s="140"/>
      <c r="L87" s="140"/>
      <c r="M87" s="140"/>
      <c r="N87" s="140"/>
      <c r="O87" s="140"/>
      <c r="P87" s="140"/>
      <c r="Q87" s="140"/>
      <c r="R87" s="140"/>
    </row>
    <row r="88" spans="2:18" ht="30" customHeight="1">
      <c r="B88" s="200" t="s">
        <v>80</v>
      </c>
      <c r="C88" s="282"/>
      <c r="D88" s="282"/>
      <c r="E88" s="282"/>
      <c r="F88" s="122"/>
      <c r="G88" s="122"/>
      <c r="H88" s="120"/>
      <c r="I88" s="120"/>
      <c r="J88" s="120"/>
      <c r="K88" s="120"/>
      <c r="L88" s="120"/>
      <c r="M88" s="120"/>
      <c r="N88" s="120"/>
      <c r="O88" s="120"/>
      <c r="P88" s="120"/>
      <c r="Q88" s="120"/>
      <c r="R88" s="120"/>
    </row>
    <row r="89" spans="2:18" ht="30" customHeight="1">
      <c r="B89" s="200" t="s">
        <v>81</v>
      </c>
      <c r="C89" s="282"/>
      <c r="D89" s="282"/>
      <c r="E89" s="282"/>
      <c r="F89" s="122"/>
      <c r="G89" s="122"/>
      <c r="H89" s="120"/>
      <c r="I89" s="120"/>
      <c r="J89" s="120"/>
      <c r="K89" s="120"/>
      <c r="L89" s="120"/>
      <c r="M89" s="120"/>
      <c r="N89" s="120"/>
      <c r="O89" s="120"/>
      <c r="P89" s="120"/>
      <c r="Q89" s="120"/>
      <c r="R89" s="120"/>
    </row>
    <row r="90" spans="2:18" ht="30" customHeight="1">
      <c r="B90" s="200" t="s">
        <v>82</v>
      </c>
      <c r="C90" s="282"/>
      <c r="D90" s="282"/>
      <c r="E90" s="282"/>
      <c r="F90" s="122"/>
      <c r="G90" s="122"/>
      <c r="H90" s="120"/>
      <c r="I90" s="120"/>
      <c r="J90" s="120"/>
      <c r="K90" s="120"/>
      <c r="L90" s="120"/>
      <c r="M90" s="120"/>
      <c r="N90" s="120"/>
      <c r="O90" s="120"/>
      <c r="P90" s="120"/>
      <c r="Q90" s="120"/>
      <c r="R90" s="120"/>
    </row>
    <row r="91" spans="2:18" ht="30" customHeight="1">
      <c r="B91" s="200" t="s">
        <v>83</v>
      </c>
      <c r="C91" s="282"/>
      <c r="D91" s="282"/>
      <c r="E91" s="282"/>
      <c r="F91" s="122"/>
      <c r="G91" s="122"/>
      <c r="H91" s="120"/>
      <c r="I91" s="120"/>
      <c r="J91" s="120"/>
      <c r="K91" s="120"/>
      <c r="L91" s="120"/>
      <c r="M91" s="120"/>
      <c r="N91" s="120"/>
      <c r="O91" s="120"/>
      <c r="P91" s="120"/>
      <c r="Q91" s="120"/>
      <c r="R91" s="120"/>
    </row>
    <row r="92" spans="2:18" ht="30" customHeight="1">
      <c r="B92" s="200" t="s">
        <v>84</v>
      </c>
      <c r="C92" s="282"/>
      <c r="D92" s="282"/>
      <c r="E92" s="282"/>
      <c r="F92" s="122"/>
      <c r="G92" s="122"/>
      <c r="H92" s="120"/>
      <c r="I92" s="120"/>
      <c r="J92" s="120"/>
      <c r="K92" s="120"/>
      <c r="L92" s="120"/>
      <c r="M92" s="120"/>
      <c r="N92" s="120"/>
      <c r="O92" s="120"/>
      <c r="P92" s="120"/>
      <c r="Q92" s="120"/>
      <c r="R92" s="120"/>
    </row>
    <row r="93" spans="2:18" ht="30" customHeight="1">
      <c r="B93" s="200" t="s">
        <v>85</v>
      </c>
      <c r="C93" s="282"/>
      <c r="D93" s="282"/>
      <c r="E93" s="282"/>
      <c r="F93" s="122"/>
      <c r="G93" s="122"/>
      <c r="H93" s="120"/>
      <c r="I93" s="120"/>
      <c r="J93" s="120"/>
      <c r="K93" s="120"/>
      <c r="L93" s="120"/>
      <c r="M93" s="120"/>
      <c r="N93" s="120"/>
      <c r="O93" s="120"/>
      <c r="P93" s="120"/>
      <c r="Q93" s="120"/>
      <c r="R93" s="120"/>
    </row>
    <row r="94" spans="2:18" ht="30" customHeight="1">
      <c r="B94" s="200" t="s">
        <v>86</v>
      </c>
      <c r="C94" s="282"/>
      <c r="D94" s="282"/>
      <c r="E94" s="282"/>
      <c r="F94" s="122"/>
      <c r="G94" s="122"/>
      <c r="H94" s="120"/>
      <c r="I94" s="120"/>
      <c r="J94" s="120"/>
      <c r="K94" s="120"/>
      <c r="L94" s="120"/>
      <c r="M94" s="120"/>
      <c r="N94" s="120"/>
      <c r="O94" s="120"/>
      <c r="P94" s="120"/>
      <c r="Q94" s="120"/>
      <c r="R94" s="120"/>
    </row>
    <row r="95" spans="2:18" ht="30" customHeight="1">
      <c r="B95" s="200" t="s">
        <v>87</v>
      </c>
      <c r="C95" s="282"/>
      <c r="D95" s="282"/>
      <c r="E95" s="282"/>
      <c r="F95" s="122"/>
      <c r="G95" s="122"/>
      <c r="H95" s="120"/>
      <c r="I95" s="120"/>
      <c r="J95" s="120"/>
      <c r="K95" s="120"/>
      <c r="L95" s="120"/>
      <c r="M95" s="120"/>
      <c r="N95" s="120"/>
      <c r="O95" s="120"/>
      <c r="P95" s="120"/>
      <c r="Q95" s="120"/>
      <c r="R95" s="120"/>
    </row>
    <row r="98" spans="2:5">
      <c r="B98" s="16"/>
    </row>
    <row r="99" spans="2:5">
      <c r="B99" s="16" t="s">
        <v>156</v>
      </c>
      <c r="C99" s="150" t="s">
        <v>281</v>
      </c>
      <c r="D99" s="150"/>
      <c r="E99" s="139"/>
    </row>
    <row r="100" spans="2:5">
      <c r="B100" s="16" t="s">
        <v>157</v>
      </c>
      <c r="C100" s="150" t="s">
        <v>176</v>
      </c>
      <c r="D100" s="150" t="s">
        <v>281</v>
      </c>
      <c r="E100" s="139"/>
    </row>
    <row r="101" spans="2:5">
      <c r="B101" s="16" t="s">
        <v>158</v>
      </c>
      <c r="C101" s="150" t="s">
        <v>177</v>
      </c>
      <c r="D101" s="150" t="s">
        <v>183</v>
      </c>
      <c r="E101" s="139"/>
    </row>
    <row r="102" spans="2:5">
      <c r="B102" s="16" t="s">
        <v>159</v>
      </c>
      <c r="C102" s="150" t="s">
        <v>175</v>
      </c>
      <c r="D102" s="150" t="s">
        <v>182</v>
      </c>
      <c r="E102" s="139"/>
    </row>
    <row r="103" spans="2:5">
      <c r="B103" s="16" t="s">
        <v>160</v>
      </c>
      <c r="C103" s="150" t="s">
        <v>178</v>
      </c>
      <c r="D103" s="150"/>
      <c r="E103" s="139"/>
    </row>
    <row r="104" spans="2:5">
      <c r="C104" s="150" t="s">
        <v>179</v>
      </c>
      <c r="D104" s="150"/>
      <c r="E104" s="139"/>
    </row>
    <row r="105" spans="2:5">
      <c r="C105" s="150" t="s">
        <v>174</v>
      </c>
      <c r="D105" s="150"/>
      <c r="E105" s="139"/>
    </row>
    <row r="106" spans="2:5">
      <c r="C106" s="150" t="s">
        <v>180</v>
      </c>
      <c r="D106" s="150"/>
      <c r="E106" s="139"/>
    </row>
    <row r="107" spans="2:5">
      <c r="C107" s="150" t="s">
        <v>181</v>
      </c>
      <c r="D107" s="150"/>
      <c r="E107" s="139"/>
    </row>
    <row r="108" spans="2:5">
      <c r="C108" s="139"/>
      <c r="D108" s="139"/>
      <c r="E108" s="139"/>
    </row>
  </sheetData>
  <sheetProtection algorithmName="SHA-512" hashValue="aKGZToTqQ0AkyV6ojnZT3OEtjh3bE0dAj0Da0r5XQD+6idY/HCSo/CHM9PC/T/sNUgjVH63zgacuPsKYqfmRgw==" saltValue="d/gJzTyah/dXmSAS8scz1g==" spinCount="100000" sheet="1" formatCells="0" formatColumns="0" formatRows="0" insertRows="0"/>
  <mergeCells count="56">
    <mergeCell ref="B16:E16"/>
    <mergeCell ref="C17:E17"/>
    <mergeCell ref="B19:E19"/>
    <mergeCell ref="C20:E20"/>
    <mergeCell ref="B2:F2"/>
    <mergeCell ref="B4:F4"/>
    <mergeCell ref="B11:F11"/>
    <mergeCell ref="B13:E13"/>
    <mergeCell ref="C14:E14"/>
    <mergeCell ref="B3:F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C84:E84"/>
    <mergeCell ref="B66:E66"/>
    <mergeCell ref="C67:E67"/>
    <mergeCell ref="C68:E68"/>
    <mergeCell ref="B81:E81"/>
    <mergeCell ref="C82:E82"/>
    <mergeCell ref="C83:E83"/>
    <mergeCell ref="C47:E47"/>
    <mergeCell ref="C36:E36"/>
    <mergeCell ref="C37:E37"/>
    <mergeCell ref="C38:E38"/>
    <mergeCell ref="C39:E39"/>
    <mergeCell ref="C40:E40"/>
    <mergeCell ref="B42:E42"/>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s>
  <dataValidations count="6">
    <dataValidation type="date" operator="greaterThan" allowBlank="1" showInputMessage="1" showErrorMessage="1" sqref="C84:D84" xr:uid="{00000000-0002-0000-0600-000000000000}">
      <formula1>1</formula1>
    </dataValidation>
    <dataValidation type="decimal" operator="greaterThanOrEqual" allowBlank="1" showInputMessage="1" showErrorMessage="1" sqref="C88:E95" xr:uid="{00000000-0002-0000-0600-000001000000}">
      <formula1>-5000000</formula1>
    </dataValidation>
    <dataValidation type="list" allowBlank="1" showInputMessage="1" showErrorMessage="1" sqref="C36:E36" xr:uid="{00000000-0002-0000-0600-000002000000}">
      <formula1>$B$99:$B$101</formula1>
    </dataValidation>
    <dataValidation type="list" allowBlank="1" showInputMessage="1" showErrorMessage="1" sqref="C37:E38 C57:E57" xr:uid="{00000000-0002-0000-0600-000003000000}">
      <formula1>$B$102:$B$103</formula1>
    </dataValidation>
    <dataValidation type="list" allowBlank="1" showInputMessage="1" showErrorMessage="1" sqref="C26:E26" xr:uid="{00000000-0002-0000-0600-000004000000}">
      <formula1>$C$99:$C$107</formula1>
    </dataValidation>
    <dataValidation type="list" allowBlank="1" showInputMessage="1" showErrorMessage="1" sqref="C29:E29" xr:uid="{00000000-0002-0000-0600-000005000000}">
      <formula1>$D$100:$D$102</formula1>
    </dataValidation>
  </dataValidations>
  <pageMargins left="0.7" right="0.7" top="0.75" bottom="0.75" header="0.3" footer="0.3"/>
  <pageSetup paperSize="9" scale="48"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7"/>
  <sheetViews>
    <sheetView zoomScale="80" zoomScaleNormal="80" workbookViewId="0">
      <selection activeCell="C5" sqref="C5"/>
    </sheetView>
  </sheetViews>
  <sheetFormatPr baseColWidth="10" defaultRowHeight="14.5"/>
  <cols>
    <col min="1" max="1" width="4.453125" customWidth="1"/>
    <col min="2" max="2" width="3.1796875" customWidth="1"/>
    <col min="3" max="3" width="46.54296875" customWidth="1"/>
    <col min="4" max="4" width="26.54296875" customWidth="1"/>
    <col min="5" max="5" width="15.453125" style="352" customWidth="1"/>
    <col min="6" max="6" width="17.453125" customWidth="1"/>
    <col min="7" max="7" width="18.453125" customWidth="1"/>
    <col min="8" max="8" width="77.1796875" style="55"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2" ht="160" customHeight="1">
      <c r="A1" s="32"/>
      <c r="B1" s="120"/>
      <c r="C1" s="120"/>
      <c r="D1" s="120"/>
      <c r="E1" s="351"/>
      <c r="F1" s="120"/>
      <c r="G1" s="120"/>
      <c r="H1" s="212"/>
      <c r="I1" s="16"/>
      <c r="J1" s="16"/>
      <c r="K1" s="16"/>
      <c r="L1" s="32"/>
    </row>
    <row r="2" spans="1:12" ht="30">
      <c r="A2" s="32"/>
      <c r="B2" s="374" t="s">
        <v>154</v>
      </c>
      <c r="C2" s="374"/>
      <c r="D2" s="374"/>
      <c r="E2" s="374"/>
      <c r="F2" s="374"/>
      <c r="G2" s="374"/>
      <c r="H2" s="374"/>
      <c r="I2" s="16"/>
      <c r="J2" s="16"/>
      <c r="K2" s="16"/>
      <c r="L2" s="32"/>
    </row>
    <row r="3" spans="1:12" ht="18">
      <c r="A3" s="32"/>
      <c r="B3" s="375" t="s">
        <v>293</v>
      </c>
      <c r="C3" s="375"/>
      <c r="D3" s="375"/>
      <c r="E3" s="375"/>
      <c r="F3" s="375"/>
      <c r="G3" s="375"/>
      <c r="H3" s="375"/>
      <c r="I3" s="16"/>
      <c r="J3" s="16"/>
      <c r="K3" s="16"/>
      <c r="L3" s="32"/>
    </row>
    <row r="4" spans="1:12" ht="18">
      <c r="A4" s="32"/>
      <c r="B4" s="375" t="s">
        <v>40</v>
      </c>
      <c r="C4" s="375"/>
      <c r="D4" s="375"/>
      <c r="E4" s="375"/>
      <c r="F4" s="375"/>
      <c r="G4" s="375"/>
      <c r="H4" s="375"/>
      <c r="I4" s="16"/>
      <c r="J4" s="16"/>
      <c r="K4" s="16"/>
      <c r="L4" s="32"/>
    </row>
    <row r="5" spans="1:12" ht="19.5" customHeight="1">
      <c r="A5" s="32"/>
      <c r="B5" s="121" t="s">
        <v>357</v>
      </c>
      <c r="C5" s="120"/>
      <c r="D5" s="120"/>
      <c r="E5" s="353"/>
      <c r="F5" s="120"/>
      <c r="G5" s="120"/>
      <c r="H5" s="120"/>
      <c r="I5" s="16"/>
      <c r="J5" s="16"/>
      <c r="K5" s="16"/>
      <c r="L5" s="32"/>
    </row>
    <row r="6" spans="1:12" ht="19.5" customHeight="1">
      <c r="A6" s="32"/>
      <c r="B6" s="121" t="s">
        <v>417</v>
      </c>
      <c r="C6" s="122"/>
      <c r="D6" s="122"/>
      <c r="E6" s="351"/>
      <c r="F6" s="122"/>
      <c r="G6" s="122"/>
      <c r="H6" s="122"/>
      <c r="I6" s="16"/>
      <c r="J6" s="16"/>
      <c r="K6" s="16"/>
      <c r="L6" s="32"/>
    </row>
    <row r="7" spans="1:12" ht="18.649999999999999" customHeight="1">
      <c r="A7" s="32"/>
      <c r="B7" s="254" t="s">
        <v>416</v>
      </c>
      <c r="C7" s="122"/>
      <c r="D7" s="122"/>
      <c r="E7" s="351"/>
      <c r="F7" s="122"/>
      <c r="G7" s="122"/>
      <c r="H7" s="122"/>
      <c r="I7" s="16"/>
      <c r="J7" s="16"/>
      <c r="K7" s="16"/>
      <c r="L7" s="32"/>
    </row>
    <row r="8" spans="1:12" ht="18" customHeight="1">
      <c r="A8" s="32"/>
      <c r="B8" s="120"/>
      <c r="C8" s="120"/>
      <c r="D8" s="120"/>
      <c r="E8" s="353"/>
      <c r="F8" s="120"/>
      <c r="G8" s="120"/>
      <c r="H8" s="120"/>
      <c r="I8" s="16"/>
      <c r="J8" s="16"/>
      <c r="K8" s="16"/>
      <c r="L8" s="32"/>
    </row>
    <row r="9" spans="1:12" ht="25">
      <c r="A9" s="32"/>
      <c r="B9" s="573" t="s">
        <v>376</v>
      </c>
      <c r="C9" s="574"/>
      <c r="D9" s="574"/>
      <c r="E9" s="574"/>
      <c r="F9" s="574"/>
      <c r="G9" s="574"/>
      <c r="H9" s="122"/>
      <c r="I9" s="16"/>
      <c r="J9" s="16"/>
      <c r="K9" s="16"/>
      <c r="L9" s="32"/>
    </row>
    <row r="10" spans="1:12" s="32" customFormat="1" ht="29.5" customHeight="1">
      <c r="B10" s="491" t="s">
        <v>214</v>
      </c>
      <c r="C10" s="575"/>
      <c r="D10" s="575"/>
      <c r="E10" s="575"/>
      <c r="F10" s="575"/>
      <c r="G10" s="576"/>
      <c r="H10" s="144"/>
      <c r="I10" s="349"/>
      <c r="J10" s="16"/>
      <c r="K10" s="16"/>
    </row>
    <row r="11" spans="1:12" s="32" customFormat="1" ht="13" customHeight="1">
      <c r="B11" s="192"/>
      <c r="C11" s="193"/>
      <c r="D11" s="193"/>
      <c r="E11" s="354"/>
      <c r="F11" s="193"/>
      <c r="G11" s="131"/>
      <c r="H11" s="144"/>
      <c r="I11" s="349"/>
      <c r="J11" s="16"/>
      <c r="K11" s="16"/>
    </row>
    <row r="12" spans="1:12" s="32" customFormat="1" ht="22" customHeight="1">
      <c r="B12" s="493" t="s">
        <v>72</v>
      </c>
      <c r="C12" s="577"/>
      <c r="D12" s="577"/>
      <c r="E12" s="577"/>
      <c r="F12" s="577"/>
      <c r="G12" s="578"/>
      <c r="H12" s="144"/>
      <c r="I12" s="349"/>
      <c r="J12" s="16"/>
      <c r="K12" s="16"/>
    </row>
    <row r="13" spans="1:12" s="32" customFormat="1" ht="22" customHeight="1">
      <c r="B13" s="553" t="s">
        <v>9</v>
      </c>
      <c r="C13" s="554"/>
      <c r="D13" s="555" t="str">
        <f>IF('ANXE1a-Dépenses prévi'!C14:C14=0,"Veuillez renseigner cette information à l'annexe 1",'ANXE1a-Dépenses prévi'!C14:C14)</f>
        <v>Veuillez renseigner cette information à l'annexe 1</v>
      </c>
      <c r="E13" s="556"/>
      <c r="F13" s="556"/>
      <c r="G13" s="556"/>
      <c r="H13" s="144"/>
      <c r="I13" s="349"/>
      <c r="J13" s="16"/>
      <c r="K13" s="16"/>
    </row>
    <row r="14" spans="1:12" s="32" customFormat="1" ht="22" customHeight="1">
      <c r="B14" s="129"/>
      <c r="C14" s="130"/>
      <c r="D14" s="130"/>
      <c r="E14" s="130"/>
      <c r="F14" s="131"/>
      <c r="G14" s="131"/>
      <c r="H14" s="144"/>
      <c r="I14" s="349"/>
      <c r="J14" s="16"/>
      <c r="K14" s="16"/>
    </row>
    <row r="15" spans="1:12" s="32" customFormat="1" ht="22" customHeight="1">
      <c r="B15" s="444" t="s">
        <v>10</v>
      </c>
      <c r="C15" s="444"/>
      <c r="D15" s="444"/>
      <c r="E15" s="444"/>
      <c r="F15" s="572"/>
      <c r="G15" s="572"/>
      <c r="H15" s="185"/>
      <c r="I15" s="350"/>
      <c r="J15" s="16"/>
      <c r="K15" s="16"/>
    </row>
    <row r="16" spans="1:12" s="32" customFormat="1" ht="22" customHeight="1">
      <c r="B16" s="553" t="s">
        <v>11</v>
      </c>
      <c r="C16" s="554"/>
      <c r="D16" s="555" t="str">
        <f>IF('ANXE1a-Dépenses prévi'!C17:C17=0,"Veuillez renseigner cette information à l'annexe 1",'ANXE1a-Dépenses prévi'!C17:C17)</f>
        <v>Veuillez renseigner cette information à l'annexe 1</v>
      </c>
      <c r="E16" s="556"/>
      <c r="F16" s="556"/>
      <c r="G16" s="557"/>
      <c r="H16" s="144"/>
      <c r="I16" s="349"/>
      <c r="J16" s="16"/>
      <c r="K16" s="16"/>
    </row>
    <row r="17" spans="1:11" s="32" customFormat="1">
      <c r="B17" s="141"/>
      <c r="C17" s="142"/>
      <c r="D17" s="142"/>
      <c r="E17" s="355"/>
      <c r="F17" s="144"/>
      <c r="G17" s="131"/>
      <c r="H17" s="144"/>
      <c r="I17" s="349"/>
      <c r="J17" s="16"/>
      <c r="K17" s="16"/>
    </row>
    <row r="18" spans="1:11" s="32" customFormat="1" ht="15.5">
      <c r="B18" s="444" t="s">
        <v>12</v>
      </c>
      <c r="C18" s="444"/>
      <c r="D18" s="444"/>
      <c r="E18" s="444"/>
      <c r="F18" s="572"/>
      <c r="G18" s="572"/>
      <c r="H18" s="144"/>
      <c r="I18" s="349"/>
      <c r="J18" s="16"/>
      <c r="K18" s="16"/>
    </row>
    <row r="19" spans="1:11" s="32" customFormat="1" ht="26.15" customHeight="1">
      <c r="B19" s="553" t="s">
        <v>9</v>
      </c>
      <c r="C19" s="554"/>
      <c r="D19" s="555" t="str">
        <f>IF('ANXE1a-Dépenses prévi'!C20:C20=0,"Veuillez renseigner cette information à l'annexe 1",'ANXE1a-Dépenses prévi'!C20:C20)</f>
        <v>Veuillez renseigner cette information à l'annexe 1</v>
      </c>
      <c r="E19" s="556"/>
      <c r="F19" s="556"/>
      <c r="G19" s="557"/>
      <c r="H19" s="144"/>
      <c r="I19" s="349"/>
      <c r="J19" s="16"/>
      <c r="K19" s="16"/>
    </row>
    <row r="20" spans="1:11" ht="15" customHeight="1">
      <c r="A20" s="32"/>
      <c r="B20" s="213"/>
      <c r="C20" s="213"/>
      <c r="D20" s="213"/>
      <c r="E20" s="214"/>
      <c r="F20" s="214"/>
      <c r="G20" s="214"/>
      <c r="H20" s="215"/>
      <c r="I20" s="16"/>
      <c r="J20" s="16"/>
      <c r="K20" s="16"/>
    </row>
    <row r="21" spans="1:11" ht="15" customHeight="1" thickBot="1">
      <c r="A21" s="32"/>
      <c r="B21" s="213"/>
      <c r="C21" s="213"/>
      <c r="D21" s="213"/>
      <c r="E21" s="214"/>
      <c r="F21" s="214"/>
      <c r="G21" s="214"/>
      <c r="H21" s="215"/>
      <c r="I21" s="16"/>
      <c r="J21" s="16"/>
      <c r="K21" s="16"/>
    </row>
    <row r="22" spans="1:11" ht="114.5" customHeight="1" thickBot="1">
      <c r="A22" s="32"/>
      <c r="B22" s="558" t="s">
        <v>377</v>
      </c>
      <c r="C22" s="559"/>
      <c r="D22" s="559"/>
      <c r="E22" s="559"/>
      <c r="F22" s="559"/>
      <c r="G22" s="560"/>
      <c r="H22" s="215"/>
      <c r="I22" s="16"/>
      <c r="J22" s="16"/>
      <c r="K22" s="16"/>
    </row>
    <row r="23" spans="1:11" ht="15" customHeight="1">
      <c r="A23" s="32"/>
      <c r="B23" s="213"/>
      <c r="C23" s="213"/>
      <c r="D23" s="213"/>
      <c r="E23" s="214"/>
      <c r="F23" s="214"/>
      <c r="G23" s="214"/>
      <c r="H23" s="215"/>
      <c r="I23" s="16"/>
      <c r="J23" s="16"/>
      <c r="K23" s="16"/>
    </row>
    <row r="24" spans="1:11">
      <c r="A24" s="32"/>
      <c r="B24" s="32"/>
      <c r="C24" s="32"/>
      <c r="D24" s="32"/>
      <c r="E24" s="60"/>
      <c r="F24" s="32"/>
      <c r="G24" s="32"/>
      <c r="H24" s="61"/>
      <c r="I24" s="16"/>
      <c r="J24" s="16"/>
      <c r="K24" s="16"/>
    </row>
    <row r="25" spans="1:11" ht="15" customHeight="1">
      <c r="A25" s="32"/>
      <c r="B25" s="561" t="s">
        <v>184</v>
      </c>
      <c r="C25" s="562"/>
      <c r="D25" s="563"/>
      <c r="E25" s="538" t="s">
        <v>378</v>
      </c>
      <c r="F25" s="538" t="s">
        <v>320</v>
      </c>
      <c r="G25" s="538" t="s">
        <v>321</v>
      </c>
      <c r="H25" s="538" t="s">
        <v>185</v>
      </c>
      <c r="I25" s="16"/>
      <c r="J25" s="16"/>
      <c r="K25" s="16"/>
    </row>
    <row r="26" spans="1:11" ht="30" customHeight="1">
      <c r="A26" s="32"/>
      <c r="B26" s="564"/>
      <c r="C26" s="565"/>
      <c r="D26" s="566"/>
      <c r="E26" s="539"/>
      <c r="F26" s="539"/>
      <c r="G26" s="539"/>
      <c r="H26" s="539"/>
      <c r="I26" s="16"/>
      <c r="J26" s="16"/>
      <c r="K26" s="16"/>
    </row>
    <row r="27" spans="1:11">
      <c r="A27" s="32"/>
      <c r="B27" s="567"/>
      <c r="C27" s="568"/>
      <c r="D27" s="569"/>
      <c r="E27" s="540"/>
      <c r="F27" s="540"/>
      <c r="G27" s="540"/>
      <c r="H27" s="540"/>
      <c r="I27" s="16"/>
      <c r="J27" s="16"/>
      <c r="K27" s="16"/>
    </row>
    <row r="28" spans="1:11" ht="26.15" customHeight="1">
      <c r="A28" s="32"/>
      <c r="B28" s="541" t="s">
        <v>371</v>
      </c>
      <c r="C28" s="542"/>
      <c r="D28" s="543"/>
      <c r="E28" s="543"/>
      <c r="F28" s="543"/>
      <c r="G28" s="543"/>
      <c r="H28" s="544"/>
      <c r="I28" s="16"/>
      <c r="J28" s="16"/>
      <c r="K28" s="16"/>
    </row>
    <row r="29" spans="1:11" ht="34.5" customHeight="1">
      <c r="A29" s="32"/>
      <c r="B29" s="548" t="s">
        <v>313</v>
      </c>
      <c r="C29" s="549"/>
      <c r="D29" s="550"/>
      <c r="E29" s="43"/>
      <c r="F29" s="44"/>
      <c r="G29" s="362"/>
      <c r="H29" s="208" t="s">
        <v>405</v>
      </c>
      <c r="I29" s="16"/>
      <c r="J29" s="16"/>
      <c r="K29" s="16"/>
    </row>
    <row r="30" spans="1:11" s="39" customFormat="1" ht="48.5" customHeight="1">
      <c r="A30" s="59"/>
      <c r="B30" s="530" t="s">
        <v>418</v>
      </c>
      <c r="C30" s="531"/>
      <c r="D30" s="532"/>
      <c r="E30" s="45"/>
      <c r="F30" s="46"/>
      <c r="G30" s="362"/>
      <c r="H30" s="208" t="s">
        <v>274</v>
      </c>
      <c r="I30" s="16"/>
      <c r="J30" s="16"/>
      <c r="K30" s="16"/>
    </row>
    <row r="31" spans="1:11" ht="67.5" customHeight="1">
      <c r="A31" s="32"/>
      <c r="B31" s="545" t="s">
        <v>385</v>
      </c>
      <c r="C31" s="546"/>
      <c r="D31" s="547"/>
      <c r="E31" s="43"/>
      <c r="F31" s="44"/>
      <c r="G31" s="362"/>
      <c r="H31" s="208" t="s">
        <v>384</v>
      </c>
      <c r="I31" s="16"/>
      <c r="J31" s="16"/>
      <c r="K31" s="16"/>
    </row>
    <row r="32" spans="1:11" ht="41" customHeight="1">
      <c r="A32" s="32"/>
      <c r="B32" s="545" t="s">
        <v>381</v>
      </c>
      <c r="C32" s="570"/>
      <c r="D32" s="571"/>
      <c r="E32" s="43"/>
      <c r="F32" s="44"/>
      <c r="G32" s="362"/>
      <c r="H32" s="208" t="s">
        <v>382</v>
      </c>
      <c r="I32" s="16"/>
      <c r="J32" s="16"/>
      <c r="K32" s="16"/>
    </row>
    <row r="33" spans="1:12" ht="58.5" customHeight="1">
      <c r="A33" s="32"/>
      <c r="B33" s="551" t="s">
        <v>370</v>
      </c>
      <c r="C33" s="552"/>
      <c r="D33" s="552"/>
      <c r="E33" s="43"/>
      <c r="F33" s="44"/>
      <c r="G33" s="362"/>
      <c r="H33" s="357" t="s">
        <v>395</v>
      </c>
      <c r="I33" s="358"/>
      <c r="J33" s="16"/>
      <c r="K33" s="16"/>
      <c r="L33" s="16"/>
    </row>
    <row r="34" spans="1:12" ht="101" customHeight="1">
      <c r="A34" s="32"/>
      <c r="B34" s="551" t="s">
        <v>407</v>
      </c>
      <c r="C34" s="552"/>
      <c r="D34" s="552"/>
      <c r="E34" s="43"/>
      <c r="F34" s="361"/>
      <c r="G34" s="362"/>
      <c r="H34" s="357" t="s">
        <v>408</v>
      </c>
      <c r="I34" s="358"/>
      <c r="J34" s="16"/>
      <c r="K34" s="16"/>
      <c r="L34" s="16"/>
    </row>
    <row r="35" spans="1:12" ht="48.5" customHeight="1">
      <c r="A35" s="32"/>
      <c r="B35" s="551" t="s">
        <v>386</v>
      </c>
      <c r="C35" s="552"/>
      <c r="D35" s="552"/>
      <c r="E35" s="43"/>
      <c r="F35" s="361"/>
      <c r="G35" s="362"/>
      <c r="H35" s="357" t="s">
        <v>387</v>
      </c>
      <c r="I35" s="358"/>
      <c r="J35" s="16"/>
      <c r="K35" s="16"/>
      <c r="L35" s="16"/>
    </row>
    <row r="36" spans="1:12" ht="36" customHeight="1">
      <c r="A36" s="32"/>
      <c r="B36" s="551" t="s">
        <v>388</v>
      </c>
      <c r="C36" s="552"/>
      <c r="D36" s="552"/>
      <c r="E36" s="43"/>
      <c r="F36" s="361"/>
      <c r="G36" s="362"/>
      <c r="H36" s="357" t="s">
        <v>389</v>
      </c>
      <c r="I36" s="358"/>
      <c r="J36" s="16"/>
      <c r="K36" s="16"/>
      <c r="L36" s="16"/>
    </row>
    <row r="37" spans="1:12" ht="140" customHeight="1">
      <c r="A37" s="32"/>
      <c r="B37" s="551" t="s">
        <v>390</v>
      </c>
      <c r="C37" s="552"/>
      <c r="D37" s="552"/>
      <c r="E37" s="43"/>
      <c r="F37" s="361"/>
      <c r="G37" s="362"/>
      <c r="H37" s="357" t="s">
        <v>409</v>
      </c>
      <c r="I37" s="358"/>
      <c r="J37" s="16"/>
      <c r="K37" s="16"/>
      <c r="L37" s="16"/>
    </row>
    <row r="38" spans="1:12" ht="66" customHeight="1">
      <c r="A38" s="32"/>
      <c r="B38" s="551" t="s">
        <v>383</v>
      </c>
      <c r="C38" s="552"/>
      <c r="D38" s="552"/>
      <c r="E38" s="43"/>
      <c r="F38" s="361"/>
      <c r="G38" s="362"/>
      <c r="H38" s="357" t="s">
        <v>391</v>
      </c>
      <c r="I38" s="358"/>
      <c r="J38" s="16"/>
      <c r="K38" s="16"/>
      <c r="L38" s="16"/>
    </row>
    <row r="39" spans="1:12" ht="67.5" customHeight="1">
      <c r="A39" s="32"/>
      <c r="B39" s="530" t="s">
        <v>399</v>
      </c>
      <c r="C39" s="531"/>
      <c r="D39" s="532"/>
      <c r="E39" s="45"/>
      <c r="F39" s="48"/>
      <c r="G39" s="362"/>
      <c r="H39" s="208" t="s">
        <v>277</v>
      </c>
      <c r="I39" s="16"/>
      <c r="J39" s="16"/>
      <c r="K39" s="16"/>
    </row>
    <row r="40" spans="1:12" ht="41" customHeight="1">
      <c r="A40" s="32"/>
      <c r="B40" s="584" t="s">
        <v>402</v>
      </c>
      <c r="C40" s="585"/>
      <c r="D40" s="586"/>
      <c r="E40" s="37"/>
      <c r="F40" s="38"/>
      <c r="G40" s="362"/>
      <c r="H40" s="208" t="s">
        <v>401</v>
      </c>
      <c r="I40" s="16"/>
      <c r="J40" s="16"/>
      <c r="K40" s="16"/>
    </row>
    <row r="41" spans="1:12" ht="41" customHeight="1">
      <c r="A41" s="32"/>
      <c r="B41" s="584" t="s">
        <v>403</v>
      </c>
      <c r="C41" s="585"/>
      <c r="D41" s="586"/>
      <c r="E41" s="37"/>
      <c r="F41" s="38"/>
      <c r="G41" s="362"/>
      <c r="H41" s="208" t="s">
        <v>401</v>
      </c>
      <c r="I41" s="16"/>
      <c r="J41" s="16"/>
      <c r="K41" s="16"/>
    </row>
    <row r="42" spans="1:12" ht="159" customHeight="1">
      <c r="A42" s="32"/>
      <c r="B42" s="551" t="s">
        <v>396</v>
      </c>
      <c r="C42" s="552"/>
      <c r="D42" s="552"/>
      <c r="E42" s="37"/>
      <c r="F42" s="38"/>
      <c r="G42" s="362"/>
      <c r="H42" s="208" t="s">
        <v>394</v>
      </c>
      <c r="I42" s="16"/>
      <c r="J42" s="16"/>
      <c r="K42" s="16"/>
    </row>
    <row r="43" spans="1:12" ht="36" customHeight="1">
      <c r="A43" s="32"/>
      <c r="B43" s="526" t="s">
        <v>392</v>
      </c>
      <c r="C43" s="579"/>
      <c r="D43" s="527"/>
      <c r="E43" s="528"/>
      <c r="F43" s="528"/>
      <c r="G43" s="528"/>
      <c r="H43" s="529"/>
      <c r="I43" s="16"/>
      <c r="J43" s="16"/>
      <c r="K43" s="16"/>
    </row>
    <row r="44" spans="1:12" ht="96" customHeight="1">
      <c r="A44" s="32"/>
      <c r="B44" s="530" t="s">
        <v>215</v>
      </c>
      <c r="C44" s="531"/>
      <c r="D44" s="532"/>
      <c r="E44" s="45"/>
      <c r="F44" s="44"/>
      <c r="G44" s="362"/>
      <c r="H44" s="275" t="s">
        <v>398</v>
      </c>
      <c r="I44" s="16"/>
      <c r="J44" s="16"/>
      <c r="K44" s="16"/>
    </row>
    <row r="45" spans="1:12" ht="36" customHeight="1">
      <c r="A45" s="32"/>
      <c r="B45" s="533" t="s">
        <v>216</v>
      </c>
      <c r="C45" s="534"/>
      <c r="D45" s="535"/>
      <c r="E45" s="536"/>
      <c r="F45" s="536"/>
      <c r="G45" s="536"/>
      <c r="H45" s="537"/>
      <c r="I45" s="16"/>
      <c r="J45" s="16"/>
      <c r="K45" s="16"/>
    </row>
    <row r="46" spans="1:12" ht="30.65" customHeight="1">
      <c r="A46" s="32"/>
      <c r="B46" s="50"/>
      <c r="C46" s="518" t="s">
        <v>208</v>
      </c>
      <c r="D46" s="498"/>
      <c r="E46" s="49"/>
      <c r="F46" s="48"/>
      <c r="G46" s="362"/>
      <c r="H46" s="583" t="s">
        <v>312</v>
      </c>
      <c r="I46" s="16"/>
      <c r="J46" s="16"/>
      <c r="K46" s="16"/>
    </row>
    <row r="47" spans="1:12" ht="48.65" customHeight="1">
      <c r="A47" s="32"/>
      <c r="B47" s="50"/>
      <c r="C47" s="518" t="s">
        <v>210</v>
      </c>
      <c r="D47" s="498"/>
      <c r="E47" s="49"/>
      <c r="F47" s="48"/>
      <c r="G47" s="362"/>
      <c r="H47" s="426"/>
      <c r="I47" s="16"/>
      <c r="J47" s="16"/>
      <c r="K47" s="16"/>
    </row>
    <row r="48" spans="1:12" ht="56.5" customHeight="1">
      <c r="A48" s="32"/>
      <c r="B48" s="50"/>
      <c r="C48" s="518" t="s">
        <v>211</v>
      </c>
      <c r="D48" s="498"/>
      <c r="E48" s="49"/>
      <c r="F48" s="48"/>
      <c r="G48" s="48"/>
      <c r="H48" s="523" t="s">
        <v>400</v>
      </c>
      <c r="I48" s="16"/>
      <c r="J48" s="16"/>
      <c r="K48" s="16"/>
    </row>
    <row r="49" spans="1:11" ht="73.5" customHeight="1">
      <c r="A49" s="32"/>
      <c r="B49" s="50"/>
      <c r="C49" s="518" t="s">
        <v>209</v>
      </c>
      <c r="D49" s="498"/>
      <c r="E49" s="49"/>
      <c r="F49" s="48"/>
      <c r="G49" s="48"/>
      <c r="H49" s="580"/>
      <c r="I49" s="16"/>
      <c r="J49" s="16"/>
      <c r="K49" s="16"/>
    </row>
    <row r="50" spans="1:11" ht="28" customHeight="1">
      <c r="A50" s="32"/>
      <c r="B50" s="533" t="s">
        <v>198</v>
      </c>
      <c r="C50" s="535"/>
      <c r="D50" s="535"/>
      <c r="E50" s="536"/>
      <c r="F50" s="536"/>
      <c r="G50" s="536"/>
      <c r="H50" s="537"/>
      <c r="I50" s="16"/>
      <c r="J50" s="16"/>
      <c r="K50" s="16"/>
    </row>
    <row r="51" spans="1:11" ht="26">
      <c r="A51" s="32"/>
      <c r="B51" s="50"/>
      <c r="C51" s="518" t="s">
        <v>200</v>
      </c>
      <c r="D51" s="498"/>
      <c r="E51" s="49"/>
      <c r="F51" s="44"/>
      <c r="G51" s="362"/>
      <c r="H51" s="207"/>
      <c r="I51" s="16"/>
      <c r="J51" s="16"/>
      <c r="K51" s="16"/>
    </row>
    <row r="52" spans="1:11" ht="40.5" customHeight="1">
      <c r="A52" s="32"/>
      <c r="B52" s="50"/>
      <c r="C52" s="518" t="s">
        <v>197</v>
      </c>
      <c r="D52" s="498"/>
      <c r="E52" s="49"/>
      <c r="F52" s="44"/>
      <c r="G52" s="362"/>
      <c r="H52" s="207"/>
      <c r="I52" s="16"/>
      <c r="J52" s="16"/>
      <c r="K52" s="16"/>
    </row>
    <row r="53" spans="1:11" ht="35.5" customHeight="1">
      <c r="A53" s="32"/>
      <c r="B53" s="50"/>
      <c r="C53" s="518" t="s">
        <v>199</v>
      </c>
      <c r="D53" s="498"/>
      <c r="E53" s="49"/>
      <c r="F53" s="44"/>
      <c r="G53" s="362"/>
      <c r="H53" s="207"/>
      <c r="I53" s="16"/>
      <c r="J53" s="16"/>
      <c r="K53" s="16"/>
    </row>
    <row r="54" spans="1:11" ht="27" customHeight="1">
      <c r="A54" s="32"/>
      <c r="B54" s="519" t="s">
        <v>404</v>
      </c>
      <c r="C54" s="520"/>
      <c r="D54" s="520"/>
      <c r="E54" s="521"/>
      <c r="F54" s="521"/>
      <c r="G54" s="521"/>
      <c r="H54" s="522"/>
      <c r="I54" s="16"/>
      <c r="J54" s="16"/>
      <c r="K54" s="16"/>
    </row>
    <row r="55" spans="1:11" ht="54" customHeight="1">
      <c r="A55" s="32"/>
      <c r="B55" s="50"/>
      <c r="C55" s="518" t="s">
        <v>410</v>
      </c>
      <c r="D55" s="498"/>
      <c r="E55" s="47"/>
      <c r="F55" s="44"/>
      <c r="G55" s="362"/>
      <c r="H55" s="523" t="s">
        <v>411</v>
      </c>
      <c r="I55" s="16"/>
      <c r="J55" s="16"/>
      <c r="K55" s="16"/>
    </row>
    <row r="56" spans="1:11" ht="59" customHeight="1">
      <c r="A56" s="32"/>
      <c r="B56" s="50"/>
      <c r="C56" s="518" t="s">
        <v>201</v>
      </c>
      <c r="D56" s="498"/>
      <c r="E56" s="47"/>
      <c r="F56" s="44"/>
      <c r="G56" s="44"/>
      <c r="H56" s="524"/>
      <c r="I56" s="16"/>
      <c r="J56" s="16"/>
      <c r="K56" s="16"/>
    </row>
    <row r="57" spans="1:11" ht="87" customHeight="1">
      <c r="A57" s="32"/>
      <c r="B57" s="50"/>
      <c r="C57" s="518" t="s">
        <v>232</v>
      </c>
      <c r="D57" s="498"/>
      <c r="E57" s="47"/>
      <c r="F57" s="44"/>
      <c r="G57" s="44"/>
      <c r="H57" s="524"/>
      <c r="I57" s="16"/>
      <c r="J57" s="16"/>
      <c r="K57" s="16"/>
    </row>
    <row r="58" spans="1:11" ht="63.5" customHeight="1">
      <c r="A58" s="32"/>
      <c r="B58" s="50"/>
      <c r="C58" s="518" t="s">
        <v>233</v>
      </c>
      <c r="D58" s="498"/>
      <c r="E58" s="47"/>
      <c r="F58" s="44"/>
      <c r="G58" s="44"/>
      <c r="H58" s="581"/>
      <c r="I58" s="16"/>
      <c r="J58" s="16"/>
      <c r="K58" s="16"/>
    </row>
    <row r="59" spans="1:11" ht="28.5" customHeight="1">
      <c r="A59" s="32"/>
      <c r="B59" s="50"/>
      <c r="C59" s="518" t="s">
        <v>202</v>
      </c>
      <c r="D59" s="498"/>
      <c r="E59" s="47"/>
      <c r="F59" s="44"/>
      <c r="G59" s="44"/>
      <c r="H59" s="581"/>
      <c r="I59" s="16"/>
      <c r="J59" s="16"/>
      <c r="K59" s="16"/>
    </row>
    <row r="60" spans="1:11" ht="34" customHeight="1">
      <c r="A60" s="32"/>
      <c r="B60" s="50"/>
      <c r="C60" s="518" t="s">
        <v>203</v>
      </c>
      <c r="D60" s="498"/>
      <c r="E60" s="47"/>
      <c r="F60" s="44"/>
      <c r="G60" s="44"/>
      <c r="H60" s="581"/>
      <c r="I60" s="16"/>
      <c r="J60" s="16"/>
      <c r="K60" s="16"/>
    </row>
    <row r="61" spans="1:11" ht="43" customHeight="1">
      <c r="A61" s="32"/>
      <c r="B61" s="50"/>
      <c r="C61" s="518" t="s">
        <v>204</v>
      </c>
      <c r="D61" s="498"/>
      <c r="E61" s="47"/>
      <c r="F61" s="44"/>
      <c r="G61" s="44"/>
      <c r="H61" s="581"/>
      <c r="I61" s="16"/>
      <c r="J61" s="16"/>
      <c r="K61" s="16"/>
    </row>
    <row r="62" spans="1:11" ht="61" customHeight="1">
      <c r="A62" s="32"/>
      <c r="B62" s="50"/>
      <c r="C62" s="518" t="s">
        <v>205</v>
      </c>
      <c r="D62" s="498"/>
      <c r="E62" s="47"/>
      <c r="F62" s="44"/>
      <c r="G62" s="44"/>
      <c r="H62" s="582"/>
      <c r="I62" s="16"/>
      <c r="J62" s="16"/>
      <c r="K62" s="16"/>
    </row>
    <row r="63" spans="1:11" ht="49" customHeight="1">
      <c r="A63" s="32"/>
      <c r="B63" s="519" t="s">
        <v>217</v>
      </c>
      <c r="C63" s="520"/>
      <c r="D63" s="520"/>
      <c r="E63" s="521"/>
      <c r="F63" s="521"/>
      <c r="G63" s="521"/>
      <c r="H63" s="522"/>
      <c r="I63" s="16"/>
      <c r="J63" s="16"/>
      <c r="K63" s="16"/>
    </row>
    <row r="64" spans="1:11" s="58" customFormat="1" ht="39" customHeight="1">
      <c r="A64" s="4"/>
      <c r="B64" s="56"/>
      <c r="C64" s="518" t="s">
        <v>229</v>
      </c>
      <c r="D64" s="498"/>
      <c r="E64" s="37"/>
      <c r="F64" s="57"/>
      <c r="G64" s="362"/>
      <c r="H64" s="209" t="s">
        <v>219</v>
      </c>
      <c r="I64" s="255"/>
      <c r="J64" s="255"/>
      <c r="K64" s="255"/>
    </row>
    <row r="65" spans="1:11" ht="49" customHeight="1">
      <c r="A65" s="32"/>
      <c r="B65" s="519" t="s">
        <v>412</v>
      </c>
      <c r="C65" s="520"/>
      <c r="D65" s="520"/>
      <c r="E65" s="521"/>
      <c r="F65" s="521"/>
      <c r="G65" s="521"/>
      <c r="H65" s="522"/>
      <c r="I65" s="16"/>
      <c r="J65" s="16"/>
      <c r="K65" s="16"/>
    </row>
    <row r="66" spans="1:11" s="58" customFormat="1" ht="39" customHeight="1">
      <c r="A66" s="4"/>
      <c r="B66" s="56"/>
      <c r="C66" s="518" t="s">
        <v>397</v>
      </c>
      <c r="D66" s="498"/>
      <c r="E66" s="37"/>
      <c r="F66" s="57"/>
      <c r="G66" s="362"/>
      <c r="H66" s="209" t="s">
        <v>219</v>
      </c>
      <c r="I66" s="255"/>
      <c r="J66" s="255"/>
      <c r="K66" s="255"/>
    </row>
    <row r="67" spans="1:11" ht="32.15" customHeight="1">
      <c r="A67" s="32"/>
      <c r="B67" s="526" t="s">
        <v>218</v>
      </c>
      <c r="C67" s="527"/>
      <c r="D67" s="527"/>
      <c r="E67" s="528"/>
      <c r="F67" s="528"/>
      <c r="G67" s="528"/>
      <c r="H67" s="529"/>
      <c r="I67" s="16"/>
      <c r="J67" s="16"/>
      <c r="K67" s="16"/>
    </row>
    <row r="68" spans="1:11" ht="43" customHeight="1">
      <c r="A68" s="32"/>
      <c r="B68" s="50"/>
      <c r="C68" s="518" t="s">
        <v>207</v>
      </c>
      <c r="D68" s="498"/>
      <c r="E68" s="47"/>
      <c r="F68" s="44"/>
      <c r="G68" s="362"/>
      <c r="H68" s="523" t="s">
        <v>389</v>
      </c>
      <c r="I68" s="16"/>
      <c r="J68" s="16"/>
      <c r="K68" s="16"/>
    </row>
    <row r="69" spans="1:11" ht="44.5" customHeight="1">
      <c r="A69" s="32"/>
      <c r="B69" s="50"/>
      <c r="C69" s="518" t="s">
        <v>393</v>
      </c>
      <c r="D69" s="498"/>
      <c r="E69" s="47"/>
      <c r="F69" s="44"/>
      <c r="G69" s="362"/>
      <c r="H69" s="524"/>
      <c r="I69" s="16"/>
      <c r="J69" s="16"/>
      <c r="K69" s="16"/>
    </row>
    <row r="70" spans="1:11" ht="54" customHeight="1" thickBot="1">
      <c r="A70" s="32"/>
      <c r="B70" s="51"/>
      <c r="C70" s="516" t="s">
        <v>206</v>
      </c>
      <c r="D70" s="517"/>
      <c r="E70" s="52"/>
      <c r="F70" s="53"/>
      <c r="G70" s="362"/>
      <c r="H70" s="525"/>
      <c r="I70" s="16"/>
      <c r="J70" s="16"/>
      <c r="K70" s="16"/>
    </row>
    <row r="71" spans="1:11" ht="31" customHeight="1">
      <c r="A71" s="32"/>
      <c r="B71" s="507" t="s">
        <v>186</v>
      </c>
      <c r="C71" s="508"/>
      <c r="D71" s="508"/>
      <c r="E71" s="508"/>
      <c r="F71" s="508"/>
      <c r="G71" s="508"/>
      <c r="H71" s="509"/>
      <c r="I71" s="16"/>
      <c r="J71" s="16"/>
      <c r="K71" s="16"/>
    </row>
    <row r="72" spans="1:11" ht="35.25" customHeight="1">
      <c r="A72" s="32"/>
      <c r="B72" s="510" t="s">
        <v>187</v>
      </c>
      <c r="C72" s="511"/>
      <c r="D72" s="512"/>
      <c r="E72" s="37"/>
      <c r="F72" s="38"/>
      <c r="G72" s="362"/>
      <c r="H72" s="210"/>
      <c r="I72" s="16"/>
      <c r="J72" s="16"/>
      <c r="K72" s="16"/>
    </row>
    <row r="73" spans="1:11" ht="43.5" customHeight="1">
      <c r="A73" s="32"/>
      <c r="B73" s="510" t="s">
        <v>188</v>
      </c>
      <c r="C73" s="513"/>
      <c r="D73" s="514"/>
      <c r="E73" s="37"/>
      <c r="F73" s="38"/>
      <c r="G73" s="362"/>
      <c r="H73" s="210"/>
      <c r="I73" s="16"/>
      <c r="J73" s="16"/>
      <c r="K73" s="16"/>
    </row>
    <row r="74" spans="1:11" ht="56.25" customHeight="1">
      <c r="A74" s="32"/>
      <c r="B74" s="510" t="s">
        <v>189</v>
      </c>
      <c r="C74" s="513"/>
      <c r="D74" s="514"/>
      <c r="E74" s="37"/>
      <c r="F74" s="38"/>
      <c r="G74" s="362"/>
      <c r="H74" s="210"/>
      <c r="I74" s="16"/>
      <c r="J74" s="16"/>
      <c r="K74" s="16"/>
    </row>
    <row r="75" spans="1:11" ht="30.65" customHeight="1">
      <c r="A75" s="32"/>
      <c r="B75" s="504" t="s">
        <v>275</v>
      </c>
      <c r="C75" s="515"/>
      <c r="D75" s="515"/>
      <c r="E75" s="505"/>
      <c r="F75" s="505"/>
      <c r="G75" s="505"/>
      <c r="H75" s="506"/>
      <c r="I75" s="16"/>
      <c r="J75" s="16"/>
      <c r="K75" s="16"/>
    </row>
    <row r="76" spans="1:11" ht="41.15" customHeight="1">
      <c r="A76" s="32"/>
      <c r="B76" s="499" t="s">
        <v>276</v>
      </c>
      <c r="C76" s="497"/>
      <c r="D76" s="498"/>
      <c r="E76" s="37"/>
      <c r="F76" s="38"/>
      <c r="G76" s="362"/>
      <c r="H76" s="210"/>
      <c r="I76" s="16"/>
      <c r="J76" s="16"/>
      <c r="K76" s="16"/>
    </row>
    <row r="77" spans="1:11" ht="25.5" customHeight="1">
      <c r="A77" s="32"/>
      <c r="B77" s="500" t="s">
        <v>190</v>
      </c>
      <c r="C77" s="501"/>
      <c r="D77" s="501"/>
      <c r="E77" s="502"/>
      <c r="F77" s="502"/>
      <c r="G77" s="502"/>
      <c r="H77" s="503"/>
      <c r="I77" s="16"/>
      <c r="J77" s="16"/>
      <c r="K77" s="16"/>
    </row>
    <row r="78" spans="1:11" ht="31.5" customHeight="1">
      <c r="A78" s="32"/>
      <c r="B78" s="496" t="s">
        <v>191</v>
      </c>
      <c r="C78" s="497"/>
      <c r="D78" s="498"/>
      <c r="E78" s="37"/>
      <c r="F78" s="38"/>
      <c r="G78" s="362"/>
      <c r="H78" s="210"/>
      <c r="I78" s="16"/>
      <c r="J78" s="16"/>
      <c r="K78" s="16"/>
    </row>
    <row r="79" spans="1:11" ht="36.5" customHeight="1">
      <c r="A79" s="32"/>
      <c r="B79" s="496" t="s">
        <v>192</v>
      </c>
      <c r="C79" s="497"/>
      <c r="D79" s="498"/>
      <c r="E79" s="37"/>
      <c r="F79" s="38"/>
      <c r="G79" s="362"/>
      <c r="H79" s="210"/>
      <c r="I79" s="16"/>
      <c r="J79" s="16"/>
      <c r="K79" s="16"/>
    </row>
    <row r="80" spans="1:11" ht="29.5" customHeight="1">
      <c r="A80" s="32"/>
      <c r="B80" s="504" t="s">
        <v>193</v>
      </c>
      <c r="C80" s="497"/>
      <c r="D80" s="497"/>
      <c r="E80" s="505"/>
      <c r="F80" s="505"/>
      <c r="G80" s="505"/>
      <c r="H80" s="506"/>
      <c r="I80" s="16"/>
      <c r="J80" s="16"/>
      <c r="K80" s="16"/>
    </row>
    <row r="81" spans="1:11" ht="26.15" customHeight="1">
      <c r="A81" s="32"/>
      <c r="B81" s="499" t="s">
        <v>194</v>
      </c>
      <c r="C81" s="497"/>
      <c r="D81" s="498"/>
      <c r="E81" s="37"/>
      <c r="F81" s="38"/>
      <c r="G81" s="362"/>
      <c r="H81" s="210"/>
      <c r="I81" s="16"/>
      <c r="J81" s="16"/>
      <c r="K81" s="16"/>
    </row>
    <row r="82" spans="1:11" ht="26">
      <c r="A82" s="32"/>
      <c r="B82" s="499" t="s">
        <v>195</v>
      </c>
      <c r="C82" s="497"/>
      <c r="D82" s="498"/>
      <c r="E82" s="37"/>
      <c r="F82" s="38"/>
      <c r="G82" s="362"/>
      <c r="H82" s="210"/>
      <c r="I82" s="16"/>
      <c r="J82" s="16"/>
      <c r="K82" s="16"/>
    </row>
    <row r="83" spans="1:11" ht="42" customHeight="1">
      <c r="A83" s="32"/>
      <c r="B83" s="499" t="s">
        <v>196</v>
      </c>
      <c r="C83" s="497"/>
      <c r="D83" s="498"/>
      <c r="E83" s="40"/>
      <c r="F83" s="41"/>
      <c r="G83" s="362"/>
      <c r="H83" s="211"/>
      <c r="I83" s="16"/>
      <c r="J83" s="16"/>
      <c r="K83" s="16"/>
    </row>
    <row r="84" spans="1:11">
      <c r="A84" s="32"/>
      <c r="B84" s="32"/>
      <c r="C84" s="32"/>
      <c r="D84" s="32"/>
      <c r="E84" s="60"/>
      <c r="F84" s="32"/>
      <c r="G84" s="32"/>
      <c r="H84" s="61"/>
      <c r="I84" s="16"/>
      <c r="J84" s="16"/>
      <c r="K84" s="16"/>
    </row>
    <row r="85" spans="1:11">
      <c r="A85" s="32"/>
      <c r="B85" s="32"/>
      <c r="C85" s="32"/>
      <c r="D85" s="32"/>
      <c r="E85" s="60"/>
      <c r="F85" s="32"/>
      <c r="G85" s="32"/>
      <c r="H85" s="61"/>
      <c r="I85" s="16"/>
      <c r="J85" s="16"/>
      <c r="K85" s="16"/>
    </row>
    <row r="86" spans="1:11">
      <c r="A86" s="32"/>
      <c r="B86" s="32"/>
      <c r="C86" s="32"/>
      <c r="D86" s="32"/>
      <c r="E86" s="60"/>
      <c r="F86" s="32"/>
      <c r="G86" s="32"/>
      <c r="H86" s="61"/>
      <c r="I86" s="16"/>
      <c r="J86" s="16"/>
      <c r="K86" s="16"/>
    </row>
    <row r="87" spans="1:11">
      <c r="E87" s="356"/>
      <c r="F87" s="352"/>
      <c r="G87" s="352"/>
      <c r="H87" s="54"/>
    </row>
  </sheetData>
  <sheetProtection algorithmName="SHA-512" hashValue="3Mg9RlLa5lucD7QczVYagbmUkZs0HFOavqzVWEJOXKOOyQFAv29ckNWPwmRTjrUborsiIUHYJtJX4Kt2UNvDRw==" saltValue="pDyfqOaClQpy0VcwCpEpKg==" spinCount="100000" sheet="1" objects="1" scenarios="1"/>
  <mergeCells count="80">
    <mergeCell ref="B34:D34"/>
    <mergeCell ref="B43:H43"/>
    <mergeCell ref="H48:H49"/>
    <mergeCell ref="B65:H65"/>
    <mergeCell ref="H55:H62"/>
    <mergeCell ref="H46:H47"/>
    <mergeCell ref="B40:D40"/>
    <mergeCell ref="B41:D41"/>
    <mergeCell ref="B42:D42"/>
    <mergeCell ref="B37:D37"/>
    <mergeCell ref="B38:D38"/>
    <mergeCell ref="B39:D39"/>
    <mergeCell ref="B35:D35"/>
    <mergeCell ref="B36:D36"/>
    <mergeCell ref="C55:D55"/>
    <mergeCell ref="C56:D56"/>
    <mergeCell ref="B18:G18"/>
    <mergeCell ref="B2:H2"/>
    <mergeCell ref="B3:H3"/>
    <mergeCell ref="B4:H4"/>
    <mergeCell ref="B9:G9"/>
    <mergeCell ref="B10:G10"/>
    <mergeCell ref="B12:G12"/>
    <mergeCell ref="B13:C13"/>
    <mergeCell ref="D13:G13"/>
    <mergeCell ref="B15:G15"/>
    <mergeCell ref="B16:C16"/>
    <mergeCell ref="D16:G16"/>
    <mergeCell ref="B33:D33"/>
    <mergeCell ref="B19:C19"/>
    <mergeCell ref="D19:G19"/>
    <mergeCell ref="B22:G22"/>
    <mergeCell ref="B25:D27"/>
    <mergeCell ref="E25:E27"/>
    <mergeCell ref="F25:F27"/>
    <mergeCell ref="G25:G27"/>
    <mergeCell ref="B32:D32"/>
    <mergeCell ref="H25:H27"/>
    <mergeCell ref="B28:H28"/>
    <mergeCell ref="B31:D31"/>
    <mergeCell ref="B29:D29"/>
    <mergeCell ref="B30:D30"/>
    <mergeCell ref="C57:D57"/>
    <mergeCell ref="B44:D44"/>
    <mergeCell ref="B45:H45"/>
    <mergeCell ref="C46:D46"/>
    <mergeCell ref="C47:D47"/>
    <mergeCell ref="C48:D48"/>
    <mergeCell ref="C49:D49"/>
    <mergeCell ref="B50:H50"/>
    <mergeCell ref="C51:D51"/>
    <mergeCell ref="C52:D52"/>
    <mergeCell ref="C53:D53"/>
    <mergeCell ref="B54:H54"/>
    <mergeCell ref="C70:D70"/>
    <mergeCell ref="C58:D58"/>
    <mergeCell ref="C59:D59"/>
    <mergeCell ref="C60:D60"/>
    <mergeCell ref="C61:D61"/>
    <mergeCell ref="C62:D62"/>
    <mergeCell ref="B63:H63"/>
    <mergeCell ref="C66:D66"/>
    <mergeCell ref="H68:H70"/>
    <mergeCell ref="C64:D64"/>
    <mergeCell ref="B67:H67"/>
    <mergeCell ref="C68:D68"/>
    <mergeCell ref="C69:D69"/>
    <mergeCell ref="B71:H71"/>
    <mergeCell ref="B72:D72"/>
    <mergeCell ref="B73:D73"/>
    <mergeCell ref="B74:D74"/>
    <mergeCell ref="B75:H75"/>
    <mergeCell ref="B79:D79"/>
    <mergeCell ref="B76:D76"/>
    <mergeCell ref="B77:H77"/>
    <mergeCell ref="B78:D78"/>
    <mergeCell ref="B83:D83"/>
    <mergeCell ref="B80:H80"/>
    <mergeCell ref="B81:D81"/>
    <mergeCell ref="B82:D82"/>
  </mergeCells>
  <dataValidations count="1">
    <dataValidation type="list" allowBlank="1" showInputMessage="1" showErrorMessage="1" sqref="IW65615:IW65616 SS65615:SS65616 ACO65615:ACO65616 AMK65615:AMK65616 AWG65615:AWG65616 BGC65615:BGC65616 BPY65615:BPY65616 BZU65615:BZU65616 CJQ65615:CJQ65616 CTM65615:CTM65616 DDI65615:DDI65616 DNE65615:DNE65616 DXA65615:DXA65616 EGW65615:EGW65616 EQS65615:EQS65616 FAO65615:FAO65616 FKK65615:FKK65616 FUG65615:FUG65616 GEC65615:GEC65616 GNY65615:GNY65616 GXU65615:GXU65616 HHQ65615:HHQ65616 HRM65615:HRM65616 IBI65615:IBI65616 ILE65615:ILE65616 IVA65615:IVA65616 JEW65615:JEW65616 JOS65615:JOS65616 JYO65615:JYO65616 KIK65615:KIK65616 KSG65615:KSG65616 LCC65615:LCC65616 LLY65615:LLY65616 LVU65615:LVU65616 MFQ65615:MFQ65616 MPM65615:MPM65616 MZI65615:MZI65616 NJE65615:NJE65616 NTA65615:NTA65616 OCW65615:OCW65616 OMS65615:OMS65616 OWO65615:OWO65616 PGK65615:PGK65616 PQG65615:PQG65616 QAC65615:QAC65616 QJY65615:QJY65616 QTU65615:QTU65616 RDQ65615:RDQ65616 RNM65615:RNM65616 RXI65615:RXI65616 SHE65615:SHE65616 SRA65615:SRA65616 TAW65615:TAW65616 TKS65615:TKS65616 TUO65615:TUO65616 UEK65615:UEK65616 UOG65615:UOG65616 UYC65615:UYC65616 VHY65615:VHY65616 VRU65615:VRU65616 WBQ65615:WBQ65616 WLM65615:WLM65616 WVI65615:WVI65616 IW131151:IW131152 SS131151:SS131152 ACO131151:ACO131152 AMK131151:AMK131152 AWG131151:AWG131152 BGC131151:BGC131152 BPY131151:BPY131152 BZU131151:BZU131152 CJQ131151:CJQ131152 CTM131151:CTM131152 DDI131151:DDI131152 DNE131151:DNE131152 DXA131151:DXA131152 EGW131151:EGW131152 EQS131151:EQS131152 FAO131151:FAO131152 FKK131151:FKK131152 FUG131151:FUG131152 GEC131151:GEC131152 GNY131151:GNY131152 GXU131151:GXU131152 HHQ131151:HHQ131152 HRM131151:HRM131152 IBI131151:IBI131152 ILE131151:ILE131152 IVA131151:IVA131152 JEW131151:JEW131152 JOS131151:JOS131152 JYO131151:JYO131152 KIK131151:KIK131152 KSG131151:KSG131152 LCC131151:LCC131152 LLY131151:LLY131152 LVU131151:LVU131152 MFQ131151:MFQ131152 MPM131151:MPM131152 MZI131151:MZI131152 NJE131151:NJE131152 NTA131151:NTA131152 OCW131151:OCW131152 OMS131151:OMS131152 OWO131151:OWO131152 PGK131151:PGK131152 PQG131151:PQG131152 QAC131151:QAC131152 QJY131151:QJY131152 QTU131151:QTU131152 RDQ131151:RDQ131152 RNM131151:RNM131152 RXI131151:RXI131152 SHE131151:SHE131152 SRA131151:SRA131152 TAW131151:TAW131152 TKS131151:TKS131152 TUO131151:TUO131152 UEK131151:UEK131152 UOG131151:UOG131152 UYC131151:UYC131152 VHY131151:VHY131152 VRU131151:VRU131152 WBQ131151:WBQ131152 WLM131151:WLM131152 WVI131151:WVI131152 IW196687:IW196688 SS196687:SS196688 ACO196687:ACO196688 AMK196687:AMK196688 AWG196687:AWG196688 BGC196687:BGC196688 BPY196687:BPY196688 BZU196687:BZU196688 CJQ196687:CJQ196688 CTM196687:CTM196688 DDI196687:DDI196688 DNE196687:DNE196688 DXA196687:DXA196688 EGW196687:EGW196688 EQS196687:EQS196688 FAO196687:FAO196688 FKK196687:FKK196688 FUG196687:FUG196688 GEC196687:GEC196688 GNY196687:GNY196688 GXU196687:GXU196688 HHQ196687:HHQ196688 HRM196687:HRM196688 IBI196687:IBI196688 ILE196687:ILE196688 IVA196687:IVA196688 JEW196687:JEW196688 JOS196687:JOS196688 JYO196687:JYO196688 KIK196687:KIK196688 KSG196687:KSG196688 LCC196687:LCC196688 LLY196687:LLY196688 LVU196687:LVU196688 MFQ196687:MFQ196688 MPM196687:MPM196688 MZI196687:MZI196688 NJE196687:NJE196688 NTA196687:NTA196688 OCW196687:OCW196688 OMS196687:OMS196688 OWO196687:OWO196688 PGK196687:PGK196688 PQG196687:PQG196688 QAC196687:QAC196688 QJY196687:QJY196688 QTU196687:QTU196688 RDQ196687:RDQ196688 RNM196687:RNM196688 RXI196687:RXI196688 SHE196687:SHE196688 SRA196687:SRA196688 TAW196687:TAW196688 TKS196687:TKS196688 TUO196687:TUO196688 UEK196687:UEK196688 UOG196687:UOG196688 UYC196687:UYC196688 VHY196687:VHY196688 VRU196687:VRU196688 WBQ196687:WBQ196688 WLM196687:WLM196688 WVI196687:WVI196688 IW262223:IW262224 SS262223:SS262224 ACO262223:ACO262224 AMK262223:AMK262224 AWG262223:AWG262224 BGC262223:BGC262224 BPY262223:BPY262224 BZU262223:BZU262224 CJQ262223:CJQ262224 CTM262223:CTM262224 DDI262223:DDI262224 DNE262223:DNE262224 DXA262223:DXA262224 EGW262223:EGW262224 EQS262223:EQS262224 FAO262223:FAO262224 FKK262223:FKK262224 FUG262223:FUG262224 GEC262223:GEC262224 GNY262223:GNY262224 GXU262223:GXU262224 HHQ262223:HHQ262224 HRM262223:HRM262224 IBI262223:IBI262224 ILE262223:ILE262224 IVA262223:IVA262224 JEW262223:JEW262224 JOS262223:JOS262224 JYO262223:JYO262224 KIK262223:KIK262224 KSG262223:KSG262224 LCC262223:LCC262224 LLY262223:LLY262224 LVU262223:LVU262224 MFQ262223:MFQ262224 MPM262223:MPM262224 MZI262223:MZI262224 NJE262223:NJE262224 NTA262223:NTA262224 OCW262223:OCW262224 OMS262223:OMS262224 OWO262223:OWO262224 PGK262223:PGK262224 PQG262223:PQG262224 QAC262223:QAC262224 QJY262223:QJY262224 QTU262223:QTU262224 RDQ262223:RDQ262224 RNM262223:RNM262224 RXI262223:RXI262224 SHE262223:SHE262224 SRA262223:SRA262224 TAW262223:TAW262224 TKS262223:TKS262224 TUO262223:TUO262224 UEK262223:UEK262224 UOG262223:UOG262224 UYC262223:UYC262224 VHY262223:VHY262224 VRU262223:VRU262224 WBQ262223:WBQ262224 WLM262223:WLM262224 WVI262223:WVI262224 IW327759:IW327760 SS327759:SS327760 ACO327759:ACO327760 AMK327759:AMK327760 AWG327759:AWG327760 BGC327759:BGC327760 BPY327759:BPY327760 BZU327759:BZU327760 CJQ327759:CJQ327760 CTM327759:CTM327760 DDI327759:DDI327760 DNE327759:DNE327760 DXA327759:DXA327760 EGW327759:EGW327760 EQS327759:EQS327760 FAO327759:FAO327760 FKK327759:FKK327760 FUG327759:FUG327760 GEC327759:GEC327760 GNY327759:GNY327760 GXU327759:GXU327760 HHQ327759:HHQ327760 HRM327759:HRM327760 IBI327759:IBI327760 ILE327759:ILE327760 IVA327759:IVA327760 JEW327759:JEW327760 JOS327759:JOS327760 JYO327759:JYO327760 KIK327759:KIK327760 KSG327759:KSG327760 LCC327759:LCC327760 LLY327759:LLY327760 LVU327759:LVU327760 MFQ327759:MFQ327760 MPM327759:MPM327760 MZI327759:MZI327760 NJE327759:NJE327760 NTA327759:NTA327760 OCW327759:OCW327760 OMS327759:OMS327760 OWO327759:OWO327760 PGK327759:PGK327760 PQG327759:PQG327760 QAC327759:QAC327760 QJY327759:QJY327760 QTU327759:QTU327760 RDQ327759:RDQ327760 RNM327759:RNM327760 RXI327759:RXI327760 SHE327759:SHE327760 SRA327759:SRA327760 TAW327759:TAW327760 TKS327759:TKS327760 TUO327759:TUO327760 UEK327759:UEK327760 UOG327759:UOG327760 UYC327759:UYC327760 VHY327759:VHY327760 VRU327759:VRU327760 WBQ327759:WBQ327760 WLM327759:WLM327760 WVI327759:WVI327760 IW393295:IW393296 SS393295:SS393296 ACO393295:ACO393296 AMK393295:AMK393296 AWG393295:AWG393296 BGC393295:BGC393296 BPY393295:BPY393296 BZU393295:BZU393296 CJQ393295:CJQ393296 CTM393295:CTM393296 DDI393295:DDI393296 DNE393295:DNE393296 DXA393295:DXA393296 EGW393295:EGW393296 EQS393295:EQS393296 FAO393295:FAO393296 FKK393295:FKK393296 FUG393295:FUG393296 GEC393295:GEC393296 GNY393295:GNY393296 GXU393295:GXU393296 HHQ393295:HHQ393296 HRM393295:HRM393296 IBI393295:IBI393296 ILE393295:ILE393296 IVA393295:IVA393296 JEW393295:JEW393296 JOS393295:JOS393296 JYO393295:JYO393296 KIK393295:KIK393296 KSG393295:KSG393296 LCC393295:LCC393296 LLY393295:LLY393296 LVU393295:LVU393296 MFQ393295:MFQ393296 MPM393295:MPM393296 MZI393295:MZI393296 NJE393295:NJE393296 NTA393295:NTA393296 OCW393295:OCW393296 OMS393295:OMS393296 OWO393295:OWO393296 PGK393295:PGK393296 PQG393295:PQG393296 QAC393295:QAC393296 QJY393295:QJY393296 QTU393295:QTU393296 RDQ393295:RDQ393296 RNM393295:RNM393296 RXI393295:RXI393296 SHE393295:SHE393296 SRA393295:SRA393296 TAW393295:TAW393296 TKS393295:TKS393296 TUO393295:TUO393296 UEK393295:UEK393296 UOG393295:UOG393296 UYC393295:UYC393296 VHY393295:VHY393296 VRU393295:VRU393296 WBQ393295:WBQ393296 WLM393295:WLM393296 WVI393295:WVI393296 IW458831:IW458832 SS458831:SS458832 ACO458831:ACO458832 AMK458831:AMK458832 AWG458831:AWG458832 BGC458831:BGC458832 BPY458831:BPY458832 BZU458831:BZU458832 CJQ458831:CJQ458832 CTM458831:CTM458832 DDI458831:DDI458832 DNE458831:DNE458832 DXA458831:DXA458832 EGW458831:EGW458832 EQS458831:EQS458832 FAO458831:FAO458832 FKK458831:FKK458832 FUG458831:FUG458832 GEC458831:GEC458832 GNY458831:GNY458832 GXU458831:GXU458832 HHQ458831:HHQ458832 HRM458831:HRM458832 IBI458831:IBI458832 ILE458831:ILE458832 IVA458831:IVA458832 JEW458831:JEW458832 JOS458831:JOS458832 JYO458831:JYO458832 KIK458831:KIK458832 KSG458831:KSG458832 LCC458831:LCC458832 LLY458831:LLY458832 LVU458831:LVU458832 MFQ458831:MFQ458832 MPM458831:MPM458832 MZI458831:MZI458832 NJE458831:NJE458832 NTA458831:NTA458832 OCW458831:OCW458832 OMS458831:OMS458832 OWO458831:OWO458832 PGK458831:PGK458832 PQG458831:PQG458832 QAC458831:QAC458832 QJY458831:QJY458832 QTU458831:QTU458832 RDQ458831:RDQ458832 RNM458831:RNM458832 RXI458831:RXI458832 SHE458831:SHE458832 SRA458831:SRA458832 TAW458831:TAW458832 TKS458831:TKS458832 TUO458831:TUO458832 UEK458831:UEK458832 UOG458831:UOG458832 UYC458831:UYC458832 VHY458831:VHY458832 VRU458831:VRU458832 WBQ458831:WBQ458832 WLM458831:WLM458832 WVI458831:WVI458832 IW524367:IW524368 SS524367:SS524368 ACO524367:ACO524368 AMK524367:AMK524368 AWG524367:AWG524368 BGC524367:BGC524368 BPY524367:BPY524368 BZU524367:BZU524368 CJQ524367:CJQ524368 CTM524367:CTM524368 DDI524367:DDI524368 DNE524367:DNE524368 DXA524367:DXA524368 EGW524367:EGW524368 EQS524367:EQS524368 FAO524367:FAO524368 FKK524367:FKK524368 FUG524367:FUG524368 GEC524367:GEC524368 GNY524367:GNY524368 GXU524367:GXU524368 HHQ524367:HHQ524368 HRM524367:HRM524368 IBI524367:IBI524368 ILE524367:ILE524368 IVA524367:IVA524368 JEW524367:JEW524368 JOS524367:JOS524368 JYO524367:JYO524368 KIK524367:KIK524368 KSG524367:KSG524368 LCC524367:LCC524368 LLY524367:LLY524368 LVU524367:LVU524368 MFQ524367:MFQ524368 MPM524367:MPM524368 MZI524367:MZI524368 NJE524367:NJE524368 NTA524367:NTA524368 OCW524367:OCW524368 OMS524367:OMS524368 OWO524367:OWO524368 PGK524367:PGK524368 PQG524367:PQG524368 QAC524367:QAC524368 QJY524367:QJY524368 QTU524367:QTU524368 RDQ524367:RDQ524368 RNM524367:RNM524368 RXI524367:RXI524368 SHE524367:SHE524368 SRA524367:SRA524368 TAW524367:TAW524368 TKS524367:TKS524368 TUO524367:TUO524368 UEK524367:UEK524368 UOG524367:UOG524368 UYC524367:UYC524368 VHY524367:VHY524368 VRU524367:VRU524368 WBQ524367:WBQ524368 WLM524367:WLM524368 WVI524367:WVI524368 IW589903:IW589904 SS589903:SS589904 ACO589903:ACO589904 AMK589903:AMK589904 AWG589903:AWG589904 BGC589903:BGC589904 BPY589903:BPY589904 BZU589903:BZU589904 CJQ589903:CJQ589904 CTM589903:CTM589904 DDI589903:DDI589904 DNE589903:DNE589904 DXA589903:DXA589904 EGW589903:EGW589904 EQS589903:EQS589904 FAO589903:FAO589904 FKK589903:FKK589904 FUG589903:FUG589904 GEC589903:GEC589904 GNY589903:GNY589904 GXU589903:GXU589904 HHQ589903:HHQ589904 HRM589903:HRM589904 IBI589903:IBI589904 ILE589903:ILE589904 IVA589903:IVA589904 JEW589903:JEW589904 JOS589903:JOS589904 JYO589903:JYO589904 KIK589903:KIK589904 KSG589903:KSG589904 LCC589903:LCC589904 LLY589903:LLY589904 LVU589903:LVU589904 MFQ589903:MFQ589904 MPM589903:MPM589904 MZI589903:MZI589904 NJE589903:NJE589904 NTA589903:NTA589904 OCW589903:OCW589904 OMS589903:OMS589904 OWO589903:OWO589904 PGK589903:PGK589904 PQG589903:PQG589904 QAC589903:QAC589904 QJY589903:QJY589904 QTU589903:QTU589904 RDQ589903:RDQ589904 RNM589903:RNM589904 RXI589903:RXI589904 SHE589903:SHE589904 SRA589903:SRA589904 TAW589903:TAW589904 TKS589903:TKS589904 TUO589903:TUO589904 UEK589903:UEK589904 UOG589903:UOG589904 UYC589903:UYC589904 VHY589903:VHY589904 VRU589903:VRU589904 WBQ589903:WBQ589904 WLM589903:WLM589904 WVI589903:WVI589904 IW655439:IW655440 SS655439:SS655440 ACO655439:ACO655440 AMK655439:AMK655440 AWG655439:AWG655440 BGC655439:BGC655440 BPY655439:BPY655440 BZU655439:BZU655440 CJQ655439:CJQ655440 CTM655439:CTM655440 DDI655439:DDI655440 DNE655439:DNE655440 DXA655439:DXA655440 EGW655439:EGW655440 EQS655439:EQS655440 FAO655439:FAO655440 FKK655439:FKK655440 FUG655439:FUG655440 GEC655439:GEC655440 GNY655439:GNY655440 GXU655439:GXU655440 HHQ655439:HHQ655440 HRM655439:HRM655440 IBI655439:IBI655440 ILE655439:ILE655440 IVA655439:IVA655440 JEW655439:JEW655440 JOS655439:JOS655440 JYO655439:JYO655440 KIK655439:KIK655440 KSG655439:KSG655440 LCC655439:LCC655440 LLY655439:LLY655440 LVU655439:LVU655440 MFQ655439:MFQ655440 MPM655439:MPM655440 MZI655439:MZI655440 NJE655439:NJE655440 NTA655439:NTA655440 OCW655439:OCW655440 OMS655439:OMS655440 OWO655439:OWO655440 PGK655439:PGK655440 PQG655439:PQG655440 QAC655439:QAC655440 QJY655439:QJY655440 QTU655439:QTU655440 RDQ655439:RDQ655440 RNM655439:RNM655440 RXI655439:RXI655440 SHE655439:SHE655440 SRA655439:SRA655440 TAW655439:TAW655440 TKS655439:TKS655440 TUO655439:TUO655440 UEK655439:UEK655440 UOG655439:UOG655440 UYC655439:UYC655440 VHY655439:VHY655440 VRU655439:VRU655440 WBQ655439:WBQ655440 WLM655439:WLM655440 WVI655439:WVI655440 IW720975:IW720976 SS720975:SS720976 ACO720975:ACO720976 AMK720975:AMK720976 AWG720975:AWG720976 BGC720975:BGC720976 BPY720975:BPY720976 BZU720975:BZU720976 CJQ720975:CJQ720976 CTM720975:CTM720976 DDI720975:DDI720976 DNE720975:DNE720976 DXA720975:DXA720976 EGW720975:EGW720976 EQS720975:EQS720976 FAO720975:FAO720976 FKK720975:FKK720976 FUG720975:FUG720976 GEC720975:GEC720976 GNY720975:GNY720976 GXU720975:GXU720976 HHQ720975:HHQ720976 HRM720975:HRM720976 IBI720975:IBI720976 ILE720975:ILE720976 IVA720975:IVA720976 JEW720975:JEW720976 JOS720975:JOS720976 JYO720975:JYO720976 KIK720975:KIK720976 KSG720975:KSG720976 LCC720975:LCC720976 LLY720975:LLY720976 LVU720975:LVU720976 MFQ720975:MFQ720976 MPM720975:MPM720976 MZI720975:MZI720976 NJE720975:NJE720976 NTA720975:NTA720976 OCW720975:OCW720976 OMS720975:OMS720976 OWO720975:OWO720976 PGK720975:PGK720976 PQG720975:PQG720976 QAC720975:QAC720976 QJY720975:QJY720976 QTU720975:QTU720976 RDQ720975:RDQ720976 RNM720975:RNM720976 RXI720975:RXI720976 SHE720975:SHE720976 SRA720975:SRA720976 TAW720975:TAW720976 TKS720975:TKS720976 TUO720975:TUO720976 UEK720975:UEK720976 UOG720975:UOG720976 UYC720975:UYC720976 VHY720975:VHY720976 VRU720975:VRU720976 WBQ720975:WBQ720976 WLM720975:WLM720976 WVI720975:WVI720976 IW786511:IW786512 SS786511:SS786512 ACO786511:ACO786512 AMK786511:AMK786512 AWG786511:AWG786512 BGC786511:BGC786512 BPY786511:BPY786512 BZU786511:BZU786512 CJQ786511:CJQ786512 CTM786511:CTM786512 DDI786511:DDI786512 DNE786511:DNE786512 DXA786511:DXA786512 EGW786511:EGW786512 EQS786511:EQS786512 FAO786511:FAO786512 FKK786511:FKK786512 FUG786511:FUG786512 GEC786511:GEC786512 GNY786511:GNY786512 GXU786511:GXU786512 HHQ786511:HHQ786512 HRM786511:HRM786512 IBI786511:IBI786512 ILE786511:ILE786512 IVA786511:IVA786512 JEW786511:JEW786512 JOS786511:JOS786512 JYO786511:JYO786512 KIK786511:KIK786512 KSG786511:KSG786512 LCC786511:LCC786512 LLY786511:LLY786512 LVU786511:LVU786512 MFQ786511:MFQ786512 MPM786511:MPM786512 MZI786511:MZI786512 NJE786511:NJE786512 NTA786511:NTA786512 OCW786511:OCW786512 OMS786511:OMS786512 OWO786511:OWO786512 PGK786511:PGK786512 PQG786511:PQG786512 QAC786511:QAC786512 QJY786511:QJY786512 QTU786511:QTU786512 RDQ786511:RDQ786512 RNM786511:RNM786512 RXI786511:RXI786512 SHE786511:SHE786512 SRA786511:SRA786512 TAW786511:TAW786512 TKS786511:TKS786512 TUO786511:TUO786512 UEK786511:UEK786512 UOG786511:UOG786512 UYC786511:UYC786512 VHY786511:VHY786512 VRU786511:VRU786512 WBQ786511:WBQ786512 WLM786511:WLM786512 WVI786511:WVI786512 IW852047:IW852048 SS852047:SS852048 ACO852047:ACO852048 AMK852047:AMK852048 AWG852047:AWG852048 BGC852047:BGC852048 BPY852047:BPY852048 BZU852047:BZU852048 CJQ852047:CJQ852048 CTM852047:CTM852048 DDI852047:DDI852048 DNE852047:DNE852048 DXA852047:DXA852048 EGW852047:EGW852048 EQS852047:EQS852048 FAO852047:FAO852048 FKK852047:FKK852048 FUG852047:FUG852048 GEC852047:GEC852048 GNY852047:GNY852048 GXU852047:GXU852048 HHQ852047:HHQ852048 HRM852047:HRM852048 IBI852047:IBI852048 ILE852047:ILE852048 IVA852047:IVA852048 JEW852047:JEW852048 JOS852047:JOS852048 JYO852047:JYO852048 KIK852047:KIK852048 KSG852047:KSG852048 LCC852047:LCC852048 LLY852047:LLY852048 LVU852047:LVU852048 MFQ852047:MFQ852048 MPM852047:MPM852048 MZI852047:MZI852048 NJE852047:NJE852048 NTA852047:NTA852048 OCW852047:OCW852048 OMS852047:OMS852048 OWO852047:OWO852048 PGK852047:PGK852048 PQG852047:PQG852048 QAC852047:QAC852048 QJY852047:QJY852048 QTU852047:QTU852048 RDQ852047:RDQ852048 RNM852047:RNM852048 RXI852047:RXI852048 SHE852047:SHE852048 SRA852047:SRA852048 TAW852047:TAW852048 TKS852047:TKS852048 TUO852047:TUO852048 UEK852047:UEK852048 UOG852047:UOG852048 UYC852047:UYC852048 VHY852047:VHY852048 VRU852047:VRU852048 WBQ852047:WBQ852048 WLM852047:WLM852048 WVI852047:WVI852048 IW917583:IW917584 SS917583:SS917584 ACO917583:ACO917584 AMK917583:AMK917584 AWG917583:AWG917584 BGC917583:BGC917584 BPY917583:BPY917584 BZU917583:BZU917584 CJQ917583:CJQ917584 CTM917583:CTM917584 DDI917583:DDI917584 DNE917583:DNE917584 DXA917583:DXA917584 EGW917583:EGW917584 EQS917583:EQS917584 FAO917583:FAO917584 FKK917583:FKK917584 FUG917583:FUG917584 GEC917583:GEC917584 GNY917583:GNY917584 GXU917583:GXU917584 HHQ917583:HHQ917584 HRM917583:HRM917584 IBI917583:IBI917584 ILE917583:ILE917584 IVA917583:IVA917584 JEW917583:JEW917584 JOS917583:JOS917584 JYO917583:JYO917584 KIK917583:KIK917584 KSG917583:KSG917584 LCC917583:LCC917584 LLY917583:LLY917584 LVU917583:LVU917584 MFQ917583:MFQ917584 MPM917583:MPM917584 MZI917583:MZI917584 NJE917583:NJE917584 NTA917583:NTA917584 OCW917583:OCW917584 OMS917583:OMS917584 OWO917583:OWO917584 PGK917583:PGK917584 PQG917583:PQG917584 QAC917583:QAC917584 QJY917583:QJY917584 QTU917583:QTU917584 RDQ917583:RDQ917584 RNM917583:RNM917584 RXI917583:RXI917584 SHE917583:SHE917584 SRA917583:SRA917584 TAW917583:TAW917584 TKS917583:TKS917584 TUO917583:TUO917584 UEK917583:UEK917584 UOG917583:UOG917584 UYC917583:UYC917584 VHY917583:VHY917584 VRU917583:VRU917584 WBQ917583:WBQ917584 WLM917583:WLM917584 WVI917583:WVI917584 IW983119:IW983120 SS983119:SS983120 ACO983119:ACO983120 AMK983119:AMK983120 AWG983119:AWG983120 BGC983119:BGC983120 BPY983119:BPY983120 BZU983119:BZU983120 CJQ983119:CJQ983120 CTM983119:CTM983120 DDI983119:DDI983120 DNE983119:DNE983120 DXA983119:DXA983120 EGW983119:EGW983120 EQS983119:EQS983120 FAO983119:FAO983120 FKK983119:FKK983120 FUG983119:FUG983120 GEC983119:GEC983120 GNY983119:GNY983120 GXU983119:GXU983120 HHQ983119:HHQ983120 HRM983119:HRM983120 IBI983119:IBI983120 ILE983119:ILE983120 IVA983119:IVA983120 JEW983119:JEW983120 JOS983119:JOS983120 JYO983119:JYO983120 KIK983119:KIK983120 KSG983119:KSG983120 LCC983119:LCC983120 LLY983119:LLY983120 LVU983119:LVU983120 MFQ983119:MFQ983120 MPM983119:MPM983120 MZI983119:MZI983120 NJE983119:NJE983120 NTA983119:NTA983120 OCW983119:OCW983120 OMS983119:OMS983120 OWO983119:OWO983120 PGK983119:PGK983120 PQG983119:PQG983120 QAC983119:QAC983120 QJY983119:QJY983120 QTU983119:QTU983120 RDQ983119:RDQ983120 RNM983119:RNM983120 RXI983119:RXI983120 SHE983119:SHE983120 SRA983119:SRA983120 TAW983119:TAW983120 TKS983119:TKS983120 TUO983119:TUO983120 UEK983119:UEK983120 UOG983119:UOG983120 UYC983119:UYC983120 VHY983119:VHY983120 VRU983119:VRU983120 WBQ983119:WBQ983120 WLM983119:WLM983120 WVI983119:WVI983120 IW65612:IW65613 SS65612:SS65613 ACO65612:ACO65613 AMK65612:AMK65613 AWG65612:AWG65613 BGC65612:BGC65613 BPY65612:BPY65613 BZU65612:BZU65613 CJQ65612:CJQ65613 CTM65612:CTM65613 DDI65612:DDI65613 DNE65612:DNE65613 DXA65612:DXA65613 EGW65612:EGW65613 EQS65612:EQS65613 FAO65612:FAO65613 FKK65612:FKK65613 FUG65612:FUG65613 GEC65612:GEC65613 GNY65612:GNY65613 GXU65612:GXU65613 HHQ65612:HHQ65613 HRM65612:HRM65613 IBI65612:IBI65613 ILE65612:ILE65613 IVA65612:IVA65613 JEW65612:JEW65613 JOS65612:JOS65613 JYO65612:JYO65613 KIK65612:KIK65613 KSG65612:KSG65613 LCC65612:LCC65613 LLY65612:LLY65613 LVU65612:LVU65613 MFQ65612:MFQ65613 MPM65612:MPM65613 MZI65612:MZI65613 NJE65612:NJE65613 NTA65612:NTA65613 OCW65612:OCW65613 OMS65612:OMS65613 OWO65612:OWO65613 PGK65612:PGK65613 PQG65612:PQG65613 QAC65612:QAC65613 QJY65612:QJY65613 QTU65612:QTU65613 RDQ65612:RDQ65613 RNM65612:RNM65613 RXI65612:RXI65613 SHE65612:SHE65613 SRA65612:SRA65613 TAW65612:TAW65613 TKS65612:TKS65613 TUO65612:TUO65613 UEK65612:UEK65613 UOG65612:UOG65613 UYC65612:UYC65613 VHY65612:VHY65613 VRU65612:VRU65613 WBQ65612:WBQ65613 WLM65612:WLM65613 WVI65612:WVI65613 IW131148:IW131149 SS131148:SS131149 ACO131148:ACO131149 AMK131148:AMK131149 AWG131148:AWG131149 BGC131148:BGC131149 BPY131148:BPY131149 BZU131148:BZU131149 CJQ131148:CJQ131149 CTM131148:CTM131149 DDI131148:DDI131149 DNE131148:DNE131149 DXA131148:DXA131149 EGW131148:EGW131149 EQS131148:EQS131149 FAO131148:FAO131149 FKK131148:FKK131149 FUG131148:FUG131149 GEC131148:GEC131149 GNY131148:GNY131149 GXU131148:GXU131149 HHQ131148:HHQ131149 HRM131148:HRM131149 IBI131148:IBI131149 ILE131148:ILE131149 IVA131148:IVA131149 JEW131148:JEW131149 JOS131148:JOS131149 JYO131148:JYO131149 KIK131148:KIK131149 KSG131148:KSG131149 LCC131148:LCC131149 LLY131148:LLY131149 LVU131148:LVU131149 MFQ131148:MFQ131149 MPM131148:MPM131149 MZI131148:MZI131149 NJE131148:NJE131149 NTA131148:NTA131149 OCW131148:OCW131149 OMS131148:OMS131149 OWO131148:OWO131149 PGK131148:PGK131149 PQG131148:PQG131149 QAC131148:QAC131149 QJY131148:QJY131149 QTU131148:QTU131149 RDQ131148:RDQ131149 RNM131148:RNM131149 RXI131148:RXI131149 SHE131148:SHE131149 SRA131148:SRA131149 TAW131148:TAW131149 TKS131148:TKS131149 TUO131148:TUO131149 UEK131148:UEK131149 UOG131148:UOG131149 UYC131148:UYC131149 VHY131148:VHY131149 VRU131148:VRU131149 WBQ131148:WBQ131149 WLM131148:WLM131149 WVI131148:WVI131149 IW196684:IW196685 SS196684:SS196685 ACO196684:ACO196685 AMK196684:AMK196685 AWG196684:AWG196685 BGC196684:BGC196685 BPY196684:BPY196685 BZU196684:BZU196685 CJQ196684:CJQ196685 CTM196684:CTM196685 DDI196684:DDI196685 DNE196684:DNE196685 DXA196684:DXA196685 EGW196684:EGW196685 EQS196684:EQS196685 FAO196684:FAO196685 FKK196684:FKK196685 FUG196684:FUG196685 GEC196684:GEC196685 GNY196684:GNY196685 GXU196684:GXU196685 HHQ196684:HHQ196685 HRM196684:HRM196685 IBI196684:IBI196685 ILE196684:ILE196685 IVA196684:IVA196685 JEW196684:JEW196685 JOS196684:JOS196685 JYO196684:JYO196685 KIK196684:KIK196685 KSG196684:KSG196685 LCC196684:LCC196685 LLY196684:LLY196685 LVU196684:LVU196685 MFQ196684:MFQ196685 MPM196684:MPM196685 MZI196684:MZI196685 NJE196684:NJE196685 NTA196684:NTA196685 OCW196684:OCW196685 OMS196684:OMS196685 OWO196684:OWO196685 PGK196684:PGK196685 PQG196684:PQG196685 QAC196684:QAC196685 QJY196684:QJY196685 QTU196684:QTU196685 RDQ196684:RDQ196685 RNM196684:RNM196685 RXI196684:RXI196685 SHE196684:SHE196685 SRA196684:SRA196685 TAW196684:TAW196685 TKS196684:TKS196685 TUO196684:TUO196685 UEK196684:UEK196685 UOG196684:UOG196685 UYC196684:UYC196685 VHY196684:VHY196685 VRU196684:VRU196685 WBQ196684:WBQ196685 WLM196684:WLM196685 WVI196684:WVI196685 IW262220:IW262221 SS262220:SS262221 ACO262220:ACO262221 AMK262220:AMK262221 AWG262220:AWG262221 BGC262220:BGC262221 BPY262220:BPY262221 BZU262220:BZU262221 CJQ262220:CJQ262221 CTM262220:CTM262221 DDI262220:DDI262221 DNE262220:DNE262221 DXA262220:DXA262221 EGW262220:EGW262221 EQS262220:EQS262221 FAO262220:FAO262221 FKK262220:FKK262221 FUG262220:FUG262221 GEC262220:GEC262221 GNY262220:GNY262221 GXU262220:GXU262221 HHQ262220:HHQ262221 HRM262220:HRM262221 IBI262220:IBI262221 ILE262220:ILE262221 IVA262220:IVA262221 JEW262220:JEW262221 JOS262220:JOS262221 JYO262220:JYO262221 KIK262220:KIK262221 KSG262220:KSG262221 LCC262220:LCC262221 LLY262220:LLY262221 LVU262220:LVU262221 MFQ262220:MFQ262221 MPM262220:MPM262221 MZI262220:MZI262221 NJE262220:NJE262221 NTA262220:NTA262221 OCW262220:OCW262221 OMS262220:OMS262221 OWO262220:OWO262221 PGK262220:PGK262221 PQG262220:PQG262221 QAC262220:QAC262221 QJY262220:QJY262221 QTU262220:QTU262221 RDQ262220:RDQ262221 RNM262220:RNM262221 RXI262220:RXI262221 SHE262220:SHE262221 SRA262220:SRA262221 TAW262220:TAW262221 TKS262220:TKS262221 TUO262220:TUO262221 UEK262220:UEK262221 UOG262220:UOG262221 UYC262220:UYC262221 VHY262220:VHY262221 VRU262220:VRU262221 WBQ262220:WBQ262221 WLM262220:WLM262221 WVI262220:WVI262221 IW327756:IW327757 SS327756:SS327757 ACO327756:ACO327757 AMK327756:AMK327757 AWG327756:AWG327757 BGC327756:BGC327757 BPY327756:BPY327757 BZU327756:BZU327757 CJQ327756:CJQ327757 CTM327756:CTM327757 DDI327756:DDI327757 DNE327756:DNE327757 DXA327756:DXA327757 EGW327756:EGW327757 EQS327756:EQS327757 FAO327756:FAO327757 FKK327756:FKK327757 FUG327756:FUG327757 GEC327756:GEC327757 GNY327756:GNY327757 GXU327756:GXU327757 HHQ327756:HHQ327757 HRM327756:HRM327757 IBI327756:IBI327757 ILE327756:ILE327757 IVA327756:IVA327757 JEW327756:JEW327757 JOS327756:JOS327757 JYO327756:JYO327757 KIK327756:KIK327757 KSG327756:KSG327757 LCC327756:LCC327757 LLY327756:LLY327757 LVU327756:LVU327757 MFQ327756:MFQ327757 MPM327756:MPM327757 MZI327756:MZI327757 NJE327756:NJE327757 NTA327756:NTA327757 OCW327756:OCW327757 OMS327756:OMS327757 OWO327756:OWO327757 PGK327756:PGK327757 PQG327756:PQG327757 QAC327756:QAC327757 QJY327756:QJY327757 QTU327756:QTU327757 RDQ327756:RDQ327757 RNM327756:RNM327757 RXI327756:RXI327757 SHE327756:SHE327757 SRA327756:SRA327757 TAW327756:TAW327757 TKS327756:TKS327757 TUO327756:TUO327757 UEK327756:UEK327757 UOG327756:UOG327757 UYC327756:UYC327757 VHY327756:VHY327757 VRU327756:VRU327757 WBQ327756:WBQ327757 WLM327756:WLM327757 WVI327756:WVI327757 IW393292:IW393293 SS393292:SS393293 ACO393292:ACO393293 AMK393292:AMK393293 AWG393292:AWG393293 BGC393292:BGC393293 BPY393292:BPY393293 BZU393292:BZU393293 CJQ393292:CJQ393293 CTM393292:CTM393293 DDI393292:DDI393293 DNE393292:DNE393293 DXA393292:DXA393293 EGW393292:EGW393293 EQS393292:EQS393293 FAO393292:FAO393293 FKK393292:FKK393293 FUG393292:FUG393293 GEC393292:GEC393293 GNY393292:GNY393293 GXU393292:GXU393293 HHQ393292:HHQ393293 HRM393292:HRM393293 IBI393292:IBI393293 ILE393292:ILE393293 IVA393292:IVA393293 JEW393292:JEW393293 JOS393292:JOS393293 JYO393292:JYO393293 KIK393292:KIK393293 KSG393292:KSG393293 LCC393292:LCC393293 LLY393292:LLY393293 LVU393292:LVU393293 MFQ393292:MFQ393293 MPM393292:MPM393293 MZI393292:MZI393293 NJE393292:NJE393293 NTA393292:NTA393293 OCW393292:OCW393293 OMS393292:OMS393293 OWO393292:OWO393293 PGK393292:PGK393293 PQG393292:PQG393293 QAC393292:QAC393293 QJY393292:QJY393293 QTU393292:QTU393293 RDQ393292:RDQ393293 RNM393292:RNM393293 RXI393292:RXI393293 SHE393292:SHE393293 SRA393292:SRA393293 TAW393292:TAW393293 TKS393292:TKS393293 TUO393292:TUO393293 UEK393292:UEK393293 UOG393292:UOG393293 UYC393292:UYC393293 VHY393292:VHY393293 VRU393292:VRU393293 WBQ393292:WBQ393293 WLM393292:WLM393293 WVI393292:WVI393293 IW458828:IW458829 SS458828:SS458829 ACO458828:ACO458829 AMK458828:AMK458829 AWG458828:AWG458829 BGC458828:BGC458829 BPY458828:BPY458829 BZU458828:BZU458829 CJQ458828:CJQ458829 CTM458828:CTM458829 DDI458828:DDI458829 DNE458828:DNE458829 DXA458828:DXA458829 EGW458828:EGW458829 EQS458828:EQS458829 FAO458828:FAO458829 FKK458828:FKK458829 FUG458828:FUG458829 GEC458828:GEC458829 GNY458828:GNY458829 GXU458828:GXU458829 HHQ458828:HHQ458829 HRM458828:HRM458829 IBI458828:IBI458829 ILE458828:ILE458829 IVA458828:IVA458829 JEW458828:JEW458829 JOS458828:JOS458829 JYO458828:JYO458829 KIK458828:KIK458829 KSG458828:KSG458829 LCC458828:LCC458829 LLY458828:LLY458829 LVU458828:LVU458829 MFQ458828:MFQ458829 MPM458828:MPM458829 MZI458828:MZI458829 NJE458828:NJE458829 NTA458828:NTA458829 OCW458828:OCW458829 OMS458828:OMS458829 OWO458828:OWO458829 PGK458828:PGK458829 PQG458828:PQG458829 QAC458828:QAC458829 QJY458828:QJY458829 QTU458828:QTU458829 RDQ458828:RDQ458829 RNM458828:RNM458829 RXI458828:RXI458829 SHE458828:SHE458829 SRA458828:SRA458829 TAW458828:TAW458829 TKS458828:TKS458829 TUO458828:TUO458829 UEK458828:UEK458829 UOG458828:UOG458829 UYC458828:UYC458829 VHY458828:VHY458829 VRU458828:VRU458829 WBQ458828:WBQ458829 WLM458828:WLM458829 WVI458828:WVI458829 IW524364:IW524365 SS524364:SS524365 ACO524364:ACO524365 AMK524364:AMK524365 AWG524364:AWG524365 BGC524364:BGC524365 BPY524364:BPY524365 BZU524364:BZU524365 CJQ524364:CJQ524365 CTM524364:CTM524365 DDI524364:DDI524365 DNE524364:DNE524365 DXA524364:DXA524365 EGW524364:EGW524365 EQS524364:EQS524365 FAO524364:FAO524365 FKK524364:FKK524365 FUG524364:FUG524365 GEC524364:GEC524365 GNY524364:GNY524365 GXU524364:GXU524365 HHQ524364:HHQ524365 HRM524364:HRM524365 IBI524364:IBI524365 ILE524364:ILE524365 IVA524364:IVA524365 JEW524364:JEW524365 JOS524364:JOS524365 JYO524364:JYO524365 KIK524364:KIK524365 KSG524364:KSG524365 LCC524364:LCC524365 LLY524364:LLY524365 LVU524364:LVU524365 MFQ524364:MFQ524365 MPM524364:MPM524365 MZI524364:MZI524365 NJE524364:NJE524365 NTA524364:NTA524365 OCW524364:OCW524365 OMS524364:OMS524365 OWO524364:OWO524365 PGK524364:PGK524365 PQG524364:PQG524365 QAC524364:QAC524365 QJY524364:QJY524365 QTU524364:QTU524365 RDQ524364:RDQ524365 RNM524364:RNM524365 RXI524364:RXI524365 SHE524364:SHE524365 SRA524364:SRA524365 TAW524364:TAW524365 TKS524364:TKS524365 TUO524364:TUO524365 UEK524364:UEK524365 UOG524364:UOG524365 UYC524364:UYC524365 VHY524364:VHY524365 VRU524364:VRU524365 WBQ524364:WBQ524365 WLM524364:WLM524365 WVI524364:WVI524365 IW589900:IW589901 SS589900:SS589901 ACO589900:ACO589901 AMK589900:AMK589901 AWG589900:AWG589901 BGC589900:BGC589901 BPY589900:BPY589901 BZU589900:BZU589901 CJQ589900:CJQ589901 CTM589900:CTM589901 DDI589900:DDI589901 DNE589900:DNE589901 DXA589900:DXA589901 EGW589900:EGW589901 EQS589900:EQS589901 FAO589900:FAO589901 FKK589900:FKK589901 FUG589900:FUG589901 GEC589900:GEC589901 GNY589900:GNY589901 GXU589900:GXU589901 HHQ589900:HHQ589901 HRM589900:HRM589901 IBI589900:IBI589901 ILE589900:ILE589901 IVA589900:IVA589901 JEW589900:JEW589901 JOS589900:JOS589901 JYO589900:JYO589901 KIK589900:KIK589901 KSG589900:KSG589901 LCC589900:LCC589901 LLY589900:LLY589901 LVU589900:LVU589901 MFQ589900:MFQ589901 MPM589900:MPM589901 MZI589900:MZI589901 NJE589900:NJE589901 NTA589900:NTA589901 OCW589900:OCW589901 OMS589900:OMS589901 OWO589900:OWO589901 PGK589900:PGK589901 PQG589900:PQG589901 QAC589900:QAC589901 QJY589900:QJY589901 QTU589900:QTU589901 RDQ589900:RDQ589901 RNM589900:RNM589901 RXI589900:RXI589901 SHE589900:SHE589901 SRA589900:SRA589901 TAW589900:TAW589901 TKS589900:TKS589901 TUO589900:TUO589901 UEK589900:UEK589901 UOG589900:UOG589901 UYC589900:UYC589901 VHY589900:VHY589901 VRU589900:VRU589901 WBQ589900:WBQ589901 WLM589900:WLM589901 WVI589900:WVI589901 IW655436:IW655437 SS655436:SS655437 ACO655436:ACO655437 AMK655436:AMK655437 AWG655436:AWG655437 BGC655436:BGC655437 BPY655436:BPY655437 BZU655436:BZU655437 CJQ655436:CJQ655437 CTM655436:CTM655437 DDI655436:DDI655437 DNE655436:DNE655437 DXA655436:DXA655437 EGW655436:EGW655437 EQS655436:EQS655437 FAO655436:FAO655437 FKK655436:FKK655437 FUG655436:FUG655437 GEC655436:GEC655437 GNY655436:GNY655437 GXU655436:GXU655437 HHQ655436:HHQ655437 HRM655436:HRM655437 IBI655436:IBI655437 ILE655436:ILE655437 IVA655436:IVA655437 JEW655436:JEW655437 JOS655436:JOS655437 JYO655436:JYO655437 KIK655436:KIK655437 KSG655436:KSG655437 LCC655436:LCC655437 LLY655436:LLY655437 LVU655436:LVU655437 MFQ655436:MFQ655437 MPM655436:MPM655437 MZI655436:MZI655437 NJE655436:NJE655437 NTA655436:NTA655437 OCW655436:OCW655437 OMS655436:OMS655437 OWO655436:OWO655437 PGK655436:PGK655437 PQG655436:PQG655437 QAC655436:QAC655437 QJY655436:QJY655437 QTU655436:QTU655437 RDQ655436:RDQ655437 RNM655436:RNM655437 RXI655436:RXI655437 SHE655436:SHE655437 SRA655436:SRA655437 TAW655436:TAW655437 TKS655436:TKS655437 TUO655436:TUO655437 UEK655436:UEK655437 UOG655436:UOG655437 UYC655436:UYC655437 VHY655436:VHY655437 VRU655436:VRU655437 WBQ655436:WBQ655437 WLM655436:WLM655437 WVI655436:WVI655437 IW720972:IW720973 SS720972:SS720973 ACO720972:ACO720973 AMK720972:AMK720973 AWG720972:AWG720973 BGC720972:BGC720973 BPY720972:BPY720973 BZU720972:BZU720973 CJQ720972:CJQ720973 CTM720972:CTM720973 DDI720972:DDI720973 DNE720972:DNE720973 DXA720972:DXA720973 EGW720972:EGW720973 EQS720972:EQS720973 FAO720972:FAO720973 FKK720972:FKK720973 FUG720972:FUG720973 GEC720972:GEC720973 GNY720972:GNY720973 GXU720972:GXU720973 HHQ720972:HHQ720973 HRM720972:HRM720973 IBI720972:IBI720973 ILE720972:ILE720973 IVA720972:IVA720973 JEW720972:JEW720973 JOS720972:JOS720973 JYO720972:JYO720973 KIK720972:KIK720973 KSG720972:KSG720973 LCC720972:LCC720973 LLY720972:LLY720973 LVU720972:LVU720973 MFQ720972:MFQ720973 MPM720972:MPM720973 MZI720972:MZI720973 NJE720972:NJE720973 NTA720972:NTA720973 OCW720972:OCW720973 OMS720972:OMS720973 OWO720972:OWO720973 PGK720972:PGK720973 PQG720972:PQG720973 QAC720972:QAC720973 QJY720972:QJY720973 QTU720972:QTU720973 RDQ720972:RDQ720973 RNM720972:RNM720973 RXI720972:RXI720973 SHE720972:SHE720973 SRA720972:SRA720973 TAW720972:TAW720973 TKS720972:TKS720973 TUO720972:TUO720973 UEK720972:UEK720973 UOG720972:UOG720973 UYC720972:UYC720973 VHY720972:VHY720973 VRU720972:VRU720973 WBQ720972:WBQ720973 WLM720972:WLM720973 WVI720972:WVI720973 IW786508:IW786509 SS786508:SS786509 ACO786508:ACO786509 AMK786508:AMK786509 AWG786508:AWG786509 BGC786508:BGC786509 BPY786508:BPY786509 BZU786508:BZU786509 CJQ786508:CJQ786509 CTM786508:CTM786509 DDI786508:DDI786509 DNE786508:DNE786509 DXA786508:DXA786509 EGW786508:EGW786509 EQS786508:EQS786509 FAO786508:FAO786509 FKK786508:FKK786509 FUG786508:FUG786509 GEC786508:GEC786509 GNY786508:GNY786509 GXU786508:GXU786509 HHQ786508:HHQ786509 HRM786508:HRM786509 IBI786508:IBI786509 ILE786508:ILE786509 IVA786508:IVA786509 JEW786508:JEW786509 JOS786508:JOS786509 JYO786508:JYO786509 KIK786508:KIK786509 KSG786508:KSG786509 LCC786508:LCC786509 LLY786508:LLY786509 LVU786508:LVU786509 MFQ786508:MFQ786509 MPM786508:MPM786509 MZI786508:MZI786509 NJE786508:NJE786509 NTA786508:NTA786509 OCW786508:OCW786509 OMS786508:OMS786509 OWO786508:OWO786509 PGK786508:PGK786509 PQG786508:PQG786509 QAC786508:QAC786509 QJY786508:QJY786509 QTU786508:QTU786509 RDQ786508:RDQ786509 RNM786508:RNM786509 RXI786508:RXI786509 SHE786508:SHE786509 SRA786508:SRA786509 TAW786508:TAW786509 TKS786508:TKS786509 TUO786508:TUO786509 UEK786508:UEK786509 UOG786508:UOG786509 UYC786508:UYC786509 VHY786508:VHY786509 VRU786508:VRU786509 WBQ786508:WBQ786509 WLM786508:WLM786509 WVI786508:WVI786509 IW852044:IW852045 SS852044:SS852045 ACO852044:ACO852045 AMK852044:AMK852045 AWG852044:AWG852045 BGC852044:BGC852045 BPY852044:BPY852045 BZU852044:BZU852045 CJQ852044:CJQ852045 CTM852044:CTM852045 DDI852044:DDI852045 DNE852044:DNE852045 DXA852044:DXA852045 EGW852044:EGW852045 EQS852044:EQS852045 FAO852044:FAO852045 FKK852044:FKK852045 FUG852044:FUG852045 GEC852044:GEC852045 GNY852044:GNY852045 GXU852044:GXU852045 HHQ852044:HHQ852045 HRM852044:HRM852045 IBI852044:IBI852045 ILE852044:ILE852045 IVA852044:IVA852045 JEW852044:JEW852045 JOS852044:JOS852045 JYO852044:JYO852045 KIK852044:KIK852045 KSG852044:KSG852045 LCC852044:LCC852045 LLY852044:LLY852045 LVU852044:LVU852045 MFQ852044:MFQ852045 MPM852044:MPM852045 MZI852044:MZI852045 NJE852044:NJE852045 NTA852044:NTA852045 OCW852044:OCW852045 OMS852044:OMS852045 OWO852044:OWO852045 PGK852044:PGK852045 PQG852044:PQG852045 QAC852044:QAC852045 QJY852044:QJY852045 QTU852044:QTU852045 RDQ852044:RDQ852045 RNM852044:RNM852045 RXI852044:RXI852045 SHE852044:SHE852045 SRA852044:SRA852045 TAW852044:TAW852045 TKS852044:TKS852045 TUO852044:TUO852045 UEK852044:UEK852045 UOG852044:UOG852045 UYC852044:UYC852045 VHY852044:VHY852045 VRU852044:VRU852045 WBQ852044:WBQ852045 WLM852044:WLM852045 WVI852044:WVI852045 IW917580:IW917581 SS917580:SS917581 ACO917580:ACO917581 AMK917580:AMK917581 AWG917580:AWG917581 BGC917580:BGC917581 BPY917580:BPY917581 BZU917580:BZU917581 CJQ917580:CJQ917581 CTM917580:CTM917581 DDI917580:DDI917581 DNE917580:DNE917581 DXA917580:DXA917581 EGW917580:EGW917581 EQS917580:EQS917581 FAO917580:FAO917581 FKK917580:FKK917581 FUG917580:FUG917581 GEC917580:GEC917581 GNY917580:GNY917581 GXU917580:GXU917581 HHQ917580:HHQ917581 HRM917580:HRM917581 IBI917580:IBI917581 ILE917580:ILE917581 IVA917580:IVA917581 JEW917580:JEW917581 JOS917580:JOS917581 JYO917580:JYO917581 KIK917580:KIK917581 KSG917580:KSG917581 LCC917580:LCC917581 LLY917580:LLY917581 LVU917580:LVU917581 MFQ917580:MFQ917581 MPM917580:MPM917581 MZI917580:MZI917581 NJE917580:NJE917581 NTA917580:NTA917581 OCW917580:OCW917581 OMS917580:OMS917581 OWO917580:OWO917581 PGK917580:PGK917581 PQG917580:PQG917581 QAC917580:QAC917581 QJY917580:QJY917581 QTU917580:QTU917581 RDQ917580:RDQ917581 RNM917580:RNM917581 RXI917580:RXI917581 SHE917580:SHE917581 SRA917580:SRA917581 TAW917580:TAW917581 TKS917580:TKS917581 TUO917580:TUO917581 UEK917580:UEK917581 UOG917580:UOG917581 UYC917580:UYC917581 VHY917580:VHY917581 VRU917580:VRU917581 WBQ917580:WBQ917581 WLM917580:WLM917581 WVI917580:WVI917581 IW983116:IW983117 SS983116:SS983117 ACO983116:ACO983117 AMK983116:AMK983117 AWG983116:AWG983117 BGC983116:BGC983117 BPY983116:BPY983117 BZU983116:BZU983117 CJQ983116:CJQ983117 CTM983116:CTM983117 DDI983116:DDI983117 DNE983116:DNE983117 DXA983116:DXA983117 EGW983116:EGW983117 EQS983116:EQS983117 FAO983116:FAO983117 FKK983116:FKK983117 FUG983116:FUG983117 GEC983116:GEC983117 GNY983116:GNY983117 GXU983116:GXU983117 HHQ983116:HHQ983117 HRM983116:HRM983117 IBI983116:IBI983117 ILE983116:ILE983117 IVA983116:IVA983117 JEW983116:JEW983117 JOS983116:JOS983117 JYO983116:JYO983117 KIK983116:KIK983117 KSG983116:KSG983117 LCC983116:LCC983117 LLY983116:LLY983117 LVU983116:LVU983117 MFQ983116:MFQ983117 MPM983116:MPM983117 MZI983116:MZI983117 NJE983116:NJE983117 NTA983116:NTA983117 OCW983116:OCW983117 OMS983116:OMS983117 OWO983116:OWO983117 PGK983116:PGK983117 PQG983116:PQG983117 QAC983116:QAC983117 QJY983116:QJY983117 QTU983116:QTU983117 RDQ983116:RDQ983117 RNM983116:RNM983117 RXI983116:RXI983117 SHE983116:SHE983117 SRA983116:SRA983117 TAW983116:TAW983117 TKS983116:TKS983117 TUO983116:TUO983117 UEK983116:UEK983117 UOG983116:UOG983117 UYC983116:UYC983117 VHY983116:VHY983117 VRU983116:VRU983117 WBQ983116:WBQ983117 WLM983116:WLM983117 WVI983116:WVI983117" xr:uid="{00000000-0002-0000-0700-000000000000}">
      <formula1>"copie, original"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02" r:id="rId3" name="Check Box 2">
              <controlPr locked="0" defaultSize="0" autoFill="0" autoLine="0" autoPict="0">
                <anchor moveWithCells="1">
                  <from>
                    <xdr:col>4</xdr:col>
                    <xdr:colOff>425450</xdr:colOff>
                    <xdr:row>38</xdr:row>
                    <xdr:rowOff>266700</xdr:rowOff>
                  </from>
                  <to>
                    <xdr:col>4</xdr:col>
                    <xdr:colOff>711200</xdr:colOff>
                    <xdr:row>38</xdr:row>
                    <xdr:rowOff>584200</xdr:rowOff>
                  </to>
                </anchor>
              </controlPr>
            </control>
          </mc:Choice>
        </mc:AlternateContent>
        <mc:AlternateContent xmlns:mc="http://schemas.openxmlformats.org/markup-compatibility/2006">
          <mc:Choice Requires="x14">
            <control shapeId="51203" r:id="rId4" name="Check Box 3">
              <controlPr locked="0" defaultSize="0" autoFill="0" autoLine="0" autoPict="0">
                <anchor moveWithCells="1">
                  <from>
                    <xdr:col>4</xdr:col>
                    <xdr:colOff>393700</xdr:colOff>
                    <xdr:row>50</xdr:row>
                    <xdr:rowOff>25400</xdr:rowOff>
                  </from>
                  <to>
                    <xdr:col>4</xdr:col>
                    <xdr:colOff>654050</xdr:colOff>
                    <xdr:row>51</xdr:row>
                    <xdr:rowOff>63500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5</xdr:col>
                    <xdr:colOff>444500</xdr:colOff>
                    <xdr:row>39</xdr:row>
                    <xdr:rowOff>101600</xdr:rowOff>
                  </from>
                  <to>
                    <xdr:col>5</xdr:col>
                    <xdr:colOff>825500</xdr:colOff>
                    <xdr:row>40</xdr:row>
                    <xdr:rowOff>0</xdr:rowOff>
                  </to>
                </anchor>
              </controlPr>
            </control>
          </mc:Choice>
        </mc:AlternateContent>
        <mc:AlternateContent xmlns:mc="http://schemas.openxmlformats.org/markup-compatibility/2006">
          <mc:Choice Requires="x14">
            <control shapeId="51206" r:id="rId6" name="Check Box 6">
              <controlPr defaultSize="0" autoFill="0" autoLine="0" autoPict="0">
                <anchor moveWithCells="1">
                  <from>
                    <xdr:col>5</xdr:col>
                    <xdr:colOff>444500</xdr:colOff>
                    <xdr:row>45</xdr:row>
                    <xdr:rowOff>38100</xdr:rowOff>
                  </from>
                  <to>
                    <xdr:col>5</xdr:col>
                    <xdr:colOff>762000</xdr:colOff>
                    <xdr:row>46</xdr:row>
                    <xdr:rowOff>38100</xdr:rowOff>
                  </to>
                </anchor>
              </controlPr>
            </control>
          </mc:Choice>
        </mc:AlternateContent>
        <mc:AlternateContent xmlns:mc="http://schemas.openxmlformats.org/markup-compatibility/2006">
          <mc:Choice Requires="x14">
            <control shapeId="51207" r:id="rId7" name="Check Box 7">
              <controlPr locked="0" defaultSize="0" autoFill="0" autoLine="0" autoPict="0">
                <anchor moveWithCells="1">
                  <from>
                    <xdr:col>4</xdr:col>
                    <xdr:colOff>419100</xdr:colOff>
                    <xdr:row>52</xdr:row>
                    <xdr:rowOff>31750</xdr:rowOff>
                  </from>
                  <to>
                    <xdr:col>4</xdr:col>
                    <xdr:colOff>692150</xdr:colOff>
                    <xdr:row>53</xdr:row>
                    <xdr:rowOff>12700</xdr:rowOff>
                  </to>
                </anchor>
              </controlPr>
            </control>
          </mc:Choice>
        </mc:AlternateContent>
        <mc:AlternateContent xmlns:mc="http://schemas.openxmlformats.org/markup-compatibility/2006">
          <mc:Choice Requires="x14">
            <control shapeId="51208" r:id="rId8" name="Check Box 8">
              <controlPr defaultSize="0" autoFill="0" autoLine="0" autoPict="0">
                <anchor moveWithCells="1">
                  <from>
                    <xdr:col>5</xdr:col>
                    <xdr:colOff>501650</xdr:colOff>
                    <xdr:row>47</xdr:row>
                    <xdr:rowOff>196850</xdr:rowOff>
                  </from>
                  <to>
                    <xdr:col>5</xdr:col>
                    <xdr:colOff>819150</xdr:colOff>
                    <xdr:row>47</xdr:row>
                    <xdr:rowOff>590550</xdr:rowOff>
                  </to>
                </anchor>
              </controlPr>
            </control>
          </mc:Choice>
        </mc:AlternateContent>
        <mc:AlternateContent xmlns:mc="http://schemas.openxmlformats.org/markup-compatibility/2006">
          <mc:Choice Requires="x14">
            <control shapeId="51209" r:id="rId9" name="Check Box 9">
              <controlPr defaultSize="0" autoFill="0" autoLine="0" autoPict="0">
                <anchor moveWithCells="1">
                  <from>
                    <xdr:col>5</xdr:col>
                    <xdr:colOff>412750</xdr:colOff>
                    <xdr:row>75</xdr:row>
                    <xdr:rowOff>82550</xdr:rowOff>
                  </from>
                  <to>
                    <xdr:col>5</xdr:col>
                    <xdr:colOff>793750</xdr:colOff>
                    <xdr:row>75</xdr:row>
                    <xdr:rowOff>381000</xdr:rowOff>
                  </to>
                </anchor>
              </controlPr>
            </control>
          </mc:Choice>
        </mc:AlternateContent>
        <mc:AlternateContent xmlns:mc="http://schemas.openxmlformats.org/markup-compatibility/2006">
          <mc:Choice Requires="x14">
            <control shapeId="51210" r:id="rId10" name="Check Box 10">
              <controlPr locked="0" defaultSize="0" autoFill="0" autoLine="0" autoPict="0">
                <anchor moveWithCells="1">
                  <from>
                    <xdr:col>4</xdr:col>
                    <xdr:colOff>374650</xdr:colOff>
                    <xdr:row>75</xdr:row>
                    <xdr:rowOff>44450</xdr:rowOff>
                  </from>
                  <to>
                    <xdr:col>4</xdr:col>
                    <xdr:colOff>660400</xdr:colOff>
                    <xdr:row>75</xdr:row>
                    <xdr:rowOff>419100</xdr:rowOff>
                  </to>
                </anchor>
              </controlPr>
            </control>
          </mc:Choice>
        </mc:AlternateContent>
        <mc:AlternateContent xmlns:mc="http://schemas.openxmlformats.org/markup-compatibility/2006">
          <mc:Choice Requires="x14">
            <control shapeId="51211" r:id="rId11" name="Check Box 11">
              <controlPr defaultSize="0" autoFill="0" autoLine="0" autoPict="0">
                <anchor moveWithCells="1">
                  <from>
                    <xdr:col>5</xdr:col>
                    <xdr:colOff>501650</xdr:colOff>
                    <xdr:row>77</xdr:row>
                    <xdr:rowOff>0</xdr:rowOff>
                  </from>
                  <to>
                    <xdr:col>5</xdr:col>
                    <xdr:colOff>819150</xdr:colOff>
                    <xdr:row>77</xdr:row>
                    <xdr:rowOff>311150</xdr:rowOff>
                  </to>
                </anchor>
              </controlPr>
            </control>
          </mc:Choice>
        </mc:AlternateContent>
        <mc:AlternateContent xmlns:mc="http://schemas.openxmlformats.org/markup-compatibility/2006">
          <mc:Choice Requires="x14">
            <control shapeId="51212" r:id="rId12" name="Check Box 12">
              <controlPr locked="0" defaultSize="0" autoFill="0" autoLine="0" autoPict="0">
                <anchor moveWithCells="1">
                  <from>
                    <xdr:col>4</xdr:col>
                    <xdr:colOff>342900</xdr:colOff>
                    <xdr:row>77</xdr:row>
                    <xdr:rowOff>0</xdr:rowOff>
                  </from>
                  <to>
                    <xdr:col>4</xdr:col>
                    <xdr:colOff>622300</xdr:colOff>
                    <xdr:row>77</xdr:row>
                    <xdr:rowOff>342900</xdr:rowOff>
                  </to>
                </anchor>
              </controlPr>
            </control>
          </mc:Choice>
        </mc:AlternateContent>
        <mc:AlternateContent xmlns:mc="http://schemas.openxmlformats.org/markup-compatibility/2006">
          <mc:Choice Requires="x14">
            <control shapeId="51213" r:id="rId13" name="Check Box 13">
              <controlPr defaultSize="0" autoFill="0" autoLine="0" autoPict="0">
                <anchor moveWithCells="1">
                  <from>
                    <xdr:col>5</xdr:col>
                    <xdr:colOff>425450</xdr:colOff>
                    <xdr:row>72</xdr:row>
                    <xdr:rowOff>88900</xdr:rowOff>
                  </from>
                  <to>
                    <xdr:col>5</xdr:col>
                    <xdr:colOff>704850</xdr:colOff>
                    <xdr:row>72</xdr:row>
                    <xdr:rowOff>412750</xdr:rowOff>
                  </to>
                </anchor>
              </controlPr>
            </control>
          </mc:Choice>
        </mc:AlternateContent>
        <mc:AlternateContent xmlns:mc="http://schemas.openxmlformats.org/markup-compatibility/2006">
          <mc:Choice Requires="x14">
            <control shapeId="51214" r:id="rId14" name="Check Box 14">
              <controlPr defaultSize="0" autoFill="0" autoLine="0" autoPict="0">
                <anchor moveWithCells="1">
                  <from>
                    <xdr:col>5</xdr:col>
                    <xdr:colOff>425450</xdr:colOff>
                    <xdr:row>70</xdr:row>
                    <xdr:rowOff>349250</xdr:rowOff>
                  </from>
                  <to>
                    <xdr:col>5</xdr:col>
                    <xdr:colOff>692150</xdr:colOff>
                    <xdr:row>71</xdr:row>
                    <xdr:rowOff>381000</xdr:rowOff>
                  </to>
                </anchor>
              </controlPr>
            </control>
          </mc:Choice>
        </mc:AlternateContent>
        <mc:AlternateContent xmlns:mc="http://schemas.openxmlformats.org/markup-compatibility/2006">
          <mc:Choice Requires="x14">
            <control shapeId="51215" r:id="rId15" name="Check Box 15">
              <controlPr locked="0" defaultSize="0" autoFill="0" autoLine="0" autoPict="0">
                <anchor moveWithCells="1">
                  <from>
                    <xdr:col>4</xdr:col>
                    <xdr:colOff>361950</xdr:colOff>
                    <xdr:row>72</xdr:row>
                    <xdr:rowOff>88900</xdr:rowOff>
                  </from>
                  <to>
                    <xdr:col>4</xdr:col>
                    <xdr:colOff>685800</xdr:colOff>
                    <xdr:row>72</xdr:row>
                    <xdr:rowOff>412750</xdr:rowOff>
                  </to>
                </anchor>
              </controlPr>
            </control>
          </mc:Choice>
        </mc:AlternateContent>
        <mc:AlternateContent xmlns:mc="http://schemas.openxmlformats.org/markup-compatibility/2006">
          <mc:Choice Requires="x14">
            <control shapeId="51221" r:id="rId16" name="Check Box 21">
              <controlPr locked="0" defaultSize="0" autoFill="0" autoLine="0" autoPict="0">
                <anchor moveWithCells="1">
                  <from>
                    <xdr:col>4</xdr:col>
                    <xdr:colOff>355600</xdr:colOff>
                    <xdr:row>73</xdr:row>
                    <xdr:rowOff>203200</xdr:rowOff>
                  </from>
                  <to>
                    <xdr:col>4</xdr:col>
                    <xdr:colOff>673100</xdr:colOff>
                    <xdr:row>73</xdr:row>
                    <xdr:rowOff>533400</xdr:rowOff>
                  </to>
                </anchor>
              </controlPr>
            </control>
          </mc:Choice>
        </mc:AlternateContent>
        <mc:AlternateContent xmlns:mc="http://schemas.openxmlformats.org/markup-compatibility/2006">
          <mc:Choice Requires="x14">
            <control shapeId="51222" r:id="rId17" name="Check Box 22">
              <controlPr defaultSize="0" autoFill="0" autoLine="0" autoPict="0">
                <anchor moveWithCells="1">
                  <from>
                    <xdr:col>5</xdr:col>
                    <xdr:colOff>431800</xdr:colOff>
                    <xdr:row>73</xdr:row>
                    <xdr:rowOff>184150</xdr:rowOff>
                  </from>
                  <to>
                    <xdr:col>5</xdr:col>
                    <xdr:colOff>730250</xdr:colOff>
                    <xdr:row>73</xdr:row>
                    <xdr:rowOff>546100</xdr:rowOff>
                  </to>
                </anchor>
              </controlPr>
            </control>
          </mc:Choice>
        </mc:AlternateContent>
        <mc:AlternateContent xmlns:mc="http://schemas.openxmlformats.org/markup-compatibility/2006">
          <mc:Choice Requires="x14">
            <control shapeId="51227" r:id="rId18" name="Check Box 27">
              <controlPr locked="0" defaultSize="0" autoFill="0" autoLine="0" autoPict="0">
                <anchor moveWithCells="1">
                  <from>
                    <xdr:col>4</xdr:col>
                    <xdr:colOff>355600</xdr:colOff>
                    <xdr:row>78</xdr:row>
                    <xdr:rowOff>12700</xdr:rowOff>
                  </from>
                  <to>
                    <xdr:col>4</xdr:col>
                    <xdr:colOff>603250</xdr:colOff>
                    <xdr:row>78</xdr:row>
                    <xdr:rowOff>355600</xdr:rowOff>
                  </to>
                </anchor>
              </controlPr>
            </control>
          </mc:Choice>
        </mc:AlternateContent>
        <mc:AlternateContent xmlns:mc="http://schemas.openxmlformats.org/markup-compatibility/2006">
          <mc:Choice Requires="x14">
            <control shapeId="51228" r:id="rId19" name="Check Box 28">
              <controlPr defaultSize="0" autoFill="0" autoLine="0" autoPict="0">
                <anchor moveWithCells="1">
                  <from>
                    <xdr:col>5</xdr:col>
                    <xdr:colOff>508000</xdr:colOff>
                    <xdr:row>78</xdr:row>
                    <xdr:rowOff>38100</xdr:rowOff>
                  </from>
                  <to>
                    <xdr:col>5</xdr:col>
                    <xdr:colOff>876300</xdr:colOff>
                    <xdr:row>78</xdr:row>
                    <xdr:rowOff>298450</xdr:rowOff>
                  </to>
                </anchor>
              </controlPr>
            </control>
          </mc:Choice>
        </mc:AlternateContent>
        <mc:AlternateContent xmlns:mc="http://schemas.openxmlformats.org/markup-compatibility/2006">
          <mc:Choice Requires="x14">
            <control shapeId="51243" r:id="rId20" name="Check Box 43">
              <controlPr locked="0" defaultSize="0" autoFill="0" autoLine="0" autoPict="0">
                <anchor moveWithCells="1">
                  <from>
                    <xdr:col>4</xdr:col>
                    <xdr:colOff>419100</xdr:colOff>
                    <xdr:row>79</xdr:row>
                    <xdr:rowOff>311150</xdr:rowOff>
                  </from>
                  <to>
                    <xdr:col>4</xdr:col>
                    <xdr:colOff>647700</xdr:colOff>
                    <xdr:row>81</xdr:row>
                    <xdr:rowOff>44450</xdr:rowOff>
                  </to>
                </anchor>
              </controlPr>
            </control>
          </mc:Choice>
        </mc:AlternateContent>
        <mc:AlternateContent xmlns:mc="http://schemas.openxmlformats.org/markup-compatibility/2006">
          <mc:Choice Requires="x14">
            <control shapeId="51244" r:id="rId21" name="Check Box 44">
              <controlPr defaultSize="0" autoFill="0" autoLine="0" autoPict="0">
                <anchor moveWithCells="1">
                  <from>
                    <xdr:col>5</xdr:col>
                    <xdr:colOff>488950</xdr:colOff>
                    <xdr:row>79</xdr:row>
                    <xdr:rowOff>304800</xdr:rowOff>
                  </from>
                  <to>
                    <xdr:col>5</xdr:col>
                    <xdr:colOff>692150</xdr:colOff>
                    <xdr:row>81</xdr:row>
                    <xdr:rowOff>50800</xdr:rowOff>
                  </to>
                </anchor>
              </controlPr>
            </control>
          </mc:Choice>
        </mc:AlternateContent>
        <mc:AlternateContent xmlns:mc="http://schemas.openxmlformats.org/markup-compatibility/2006">
          <mc:Choice Requires="x14">
            <control shapeId="51245" r:id="rId22" name="Check Box 45">
              <controlPr locked="0" defaultSize="0" autoFill="0" autoLine="0" autoPict="0">
                <anchor moveWithCells="1">
                  <from>
                    <xdr:col>4</xdr:col>
                    <xdr:colOff>400050</xdr:colOff>
                    <xdr:row>51</xdr:row>
                    <xdr:rowOff>171450</xdr:rowOff>
                  </from>
                  <to>
                    <xdr:col>4</xdr:col>
                    <xdr:colOff>615950</xdr:colOff>
                    <xdr:row>51</xdr:row>
                    <xdr:rowOff>438150</xdr:rowOff>
                  </to>
                </anchor>
              </controlPr>
            </control>
          </mc:Choice>
        </mc:AlternateContent>
        <mc:AlternateContent xmlns:mc="http://schemas.openxmlformats.org/markup-compatibility/2006">
          <mc:Choice Requires="x14">
            <control shapeId="51246" r:id="rId23" name="Check Box 46">
              <controlPr defaultSize="0" autoFill="0" autoLine="0" autoPict="0">
                <anchor moveWithCells="1">
                  <from>
                    <xdr:col>5</xdr:col>
                    <xdr:colOff>450850</xdr:colOff>
                    <xdr:row>30</xdr:row>
                    <xdr:rowOff>298450</xdr:rowOff>
                  </from>
                  <to>
                    <xdr:col>5</xdr:col>
                    <xdr:colOff>704850</xdr:colOff>
                    <xdr:row>30</xdr:row>
                    <xdr:rowOff>628650</xdr:rowOff>
                  </to>
                </anchor>
              </controlPr>
            </control>
          </mc:Choice>
        </mc:AlternateContent>
        <mc:AlternateContent xmlns:mc="http://schemas.openxmlformats.org/markup-compatibility/2006">
          <mc:Choice Requires="x14">
            <control shapeId="51247" r:id="rId24" name="Check Box 47">
              <controlPr locked="0" defaultSize="0" autoFill="0" autoLine="0" autoPict="0">
                <anchor moveWithCells="1">
                  <from>
                    <xdr:col>4</xdr:col>
                    <xdr:colOff>393700</xdr:colOff>
                    <xdr:row>71</xdr:row>
                    <xdr:rowOff>0</xdr:rowOff>
                  </from>
                  <to>
                    <xdr:col>4</xdr:col>
                    <xdr:colOff>717550</xdr:colOff>
                    <xdr:row>71</xdr:row>
                    <xdr:rowOff>304800</xdr:rowOff>
                  </to>
                </anchor>
              </controlPr>
            </control>
          </mc:Choice>
        </mc:AlternateContent>
        <mc:AlternateContent xmlns:mc="http://schemas.openxmlformats.org/markup-compatibility/2006">
          <mc:Choice Requires="x14">
            <control shapeId="51255" r:id="rId25" name="Check Box 55">
              <controlPr locked="0" defaultSize="0" autoFill="0" autoLine="0" autoPict="0">
                <anchor moveWithCells="1">
                  <from>
                    <xdr:col>4</xdr:col>
                    <xdr:colOff>450850</xdr:colOff>
                    <xdr:row>43</xdr:row>
                    <xdr:rowOff>374650</xdr:rowOff>
                  </from>
                  <to>
                    <xdr:col>4</xdr:col>
                    <xdr:colOff>723900</xdr:colOff>
                    <xdr:row>43</xdr:row>
                    <xdr:rowOff>698500</xdr:rowOff>
                  </to>
                </anchor>
              </controlPr>
            </control>
          </mc:Choice>
        </mc:AlternateContent>
        <mc:AlternateContent xmlns:mc="http://schemas.openxmlformats.org/markup-compatibility/2006">
          <mc:Choice Requires="x14">
            <control shapeId="51256" r:id="rId26" name="Check Box 56">
              <controlPr defaultSize="0" autoFill="0" autoLine="0" autoPict="0">
                <anchor moveWithCells="1">
                  <from>
                    <xdr:col>5</xdr:col>
                    <xdr:colOff>450850</xdr:colOff>
                    <xdr:row>29</xdr:row>
                    <xdr:rowOff>82550</xdr:rowOff>
                  </from>
                  <to>
                    <xdr:col>5</xdr:col>
                    <xdr:colOff>952500</xdr:colOff>
                    <xdr:row>29</xdr:row>
                    <xdr:rowOff>539750</xdr:rowOff>
                  </to>
                </anchor>
              </controlPr>
            </control>
          </mc:Choice>
        </mc:AlternateContent>
        <mc:AlternateContent xmlns:mc="http://schemas.openxmlformats.org/markup-compatibility/2006">
          <mc:Choice Requires="x14">
            <control shapeId="51257" r:id="rId27" name="Check Box 57">
              <controlPr defaultSize="0" autoFill="0" autoLine="0" autoPict="0">
                <anchor moveWithCells="1">
                  <from>
                    <xdr:col>5</xdr:col>
                    <xdr:colOff>431800</xdr:colOff>
                    <xdr:row>46</xdr:row>
                    <xdr:rowOff>95250</xdr:rowOff>
                  </from>
                  <to>
                    <xdr:col>5</xdr:col>
                    <xdr:colOff>857250</xdr:colOff>
                    <xdr:row>46</xdr:row>
                    <xdr:rowOff>501650</xdr:rowOff>
                  </to>
                </anchor>
              </controlPr>
            </control>
          </mc:Choice>
        </mc:AlternateContent>
        <mc:AlternateContent xmlns:mc="http://schemas.openxmlformats.org/markup-compatibility/2006">
          <mc:Choice Requires="x14">
            <control shapeId="51258" r:id="rId28" name="Check Box 58">
              <controlPr defaultSize="0" autoFill="0" autoLine="0" autoPict="0">
                <anchor moveWithCells="1">
                  <from>
                    <xdr:col>5</xdr:col>
                    <xdr:colOff>469900</xdr:colOff>
                    <xdr:row>43</xdr:row>
                    <xdr:rowOff>323850</xdr:rowOff>
                  </from>
                  <to>
                    <xdr:col>5</xdr:col>
                    <xdr:colOff>806450</xdr:colOff>
                    <xdr:row>43</xdr:row>
                    <xdr:rowOff>666750</xdr:rowOff>
                  </to>
                </anchor>
              </controlPr>
            </control>
          </mc:Choice>
        </mc:AlternateContent>
        <mc:AlternateContent xmlns:mc="http://schemas.openxmlformats.org/markup-compatibility/2006">
          <mc:Choice Requires="x14">
            <control shapeId="51259" r:id="rId29" name="Check Box 59">
              <controlPr defaultSize="0" autoFill="0" autoLine="0" autoPict="0">
                <anchor moveWithCells="1">
                  <from>
                    <xdr:col>5</xdr:col>
                    <xdr:colOff>533400</xdr:colOff>
                    <xdr:row>51</xdr:row>
                    <xdr:rowOff>114300</xdr:rowOff>
                  </from>
                  <to>
                    <xdr:col>5</xdr:col>
                    <xdr:colOff>800100</xdr:colOff>
                    <xdr:row>51</xdr:row>
                    <xdr:rowOff>495300</xdr:rowOff>
                  </to>
                </anchor>
              </controlPr>
            </control>
          </mc:Choice>
        </mc:AlternateContent>
        <mc:AlternateContent xmlns:mc="http://schemas.openxmlformats.org/markup-compatibility/2006">
          <mc:Choice Requires="x14">
            <control shapeId="51260" r:id="rId30" name="Check Box 60">
              <controlPr locked="0" defaultSize="0" autoFill="0" autoLine="0" autoPict="0">
                <anchor moveWithCells="1">
                  <from>
                    <xdr:col>4</xdr:col>
                    <xdr:colOff>438150</xdr:colOff>
                    <xdr:row>82</xdr:row>
                    <xdr:rowOff>82550</xdr:rowOff>
                  </from>
                  <to>
                    <xdr:col>4</xdr:col>
                    <xdr:colOff>831850</xdr:colOff>
                    <xdr:row>82</xdr:row>
                    <xdr:rowOff>387350</xdr:rowOff>
                  </to>
                </anchor>
              </controlPr>
            </control>
          </mc:Choice>
        </mc:AlternateContent>
        <mc:AlternateContent xmlns:mc="http://schemas.openxmlformats.org/markup-compatibility/2006">
          <mc:Choice Requires="x14">
            <control shapeId="51261" r:id="rId31" name="Check Box 61">
              <controlPr defaultSize="0" autoFill="0" autoLine="0" autoPict="0">
                <anchor moveWithCells="1">
                  <from>
                    <xdr:col>5</xdr:col>
                    <xdr:colOff>495300</xdr:colOff>
                    <xdr:row>82</xdr:row>
                    <xdr:rowOff>88900</xdr:rowOff>
                  </from>
                  <to>
                    <xdr:col>5</xdr:col>
                    <xdr:colOff>717550</xdr:colOff>
                    <xdr:row>82</xdr:row>
                    <xdr:rowOff>431800</xdr:rowOff>
                  </to>
                </anchor>
              </controlPr>
            </control>
          </mc:Choice>
        </mc:AlternateContent>
        <mc:AlternateContent xmlns:mc="http://schemas.openxmlformats.org/markup-compatibility/2006">
          <mc:Choice Requires="x14">
            <control shapeId="51264" r:id="rId32" name="Check Box 64">
              <controlPr locked="0" defaultSize="0" autoFill="0" autoLine="0" autoPict="0">
                <anchor moveWithCells="1">
                  <from>
                    <xdr:col>4</xdr:col>
                    <xdr:colOff>425450</xdr:colOff>
                    <xdr:row>80</xdr:row>
                    <xdr:rowOff>323850</xdr:rowOff>
                  </from>
                  <to>
                    <xdr:col>4</xdr:col>
                    <xdr:colOff>717550</xdr:colOff>
                    <xdr:row>82</xdr:row>
                    <xdr:rowOff>88900</xdr:rowOff>
                  </to>
                </anchor>
              </controlPr>
            </control>
          </mc:Choice>
        </mc:AlternateContent>
        <mc:AlternateContent xmlns:mc="http://schemas.openxmlformats.org/markup-compatibility/2006">
          <mc:Choice Requires="x14">
            <control shapeId="51265" r:id="rId33" name="Check Box 65">
              <controlPr defaultSize="0" autoFill="0" autoLine="0" autoPict="0">
                <anchor moveWithCells="1">
                  <from>
                    <xdr:col>5</xdr:col>
                    <xdr:colOff>508000</xdr:colOff>
                    <xdr:row>80</xdr:row>
                    <xdr:rowOff>292100</xdr:rowOff>
                  </from>
                  <to>
                    <xdr:col>5</xdr:col>
                    <xdr:colOff>920750</xdr:colOff>
                    <xdr:row>82</xdr:row>
                    <xdr:rowOff>76200</xdr:rowOff>
                  </to>
                </anchor>
              </controlPr>
            </control>
          </mc:Choice>
        </mc:AlternateContent>
        <mc:AlternateContent xmlns:mc="http://schemas.openxmlformats.org/markup-compatibility/2006">
          <mc:Choice Requires="x14">
            <control shapeId="51266" r:id="rId34" name="Check Box 66">
              <controlPr defaultSize="0" autoFill="0" autoLine="0" autoPict="0">
                <anchor moveWithCells="1">
                  <from>
                    <xdr:col>5</xdr:col>
                    <xdr:colOff>514350</xdr:colOff>
                    <xdr:row>50</xdr:row>
                    <xdr:rowOff>38100</xdr:rowOff>
                  </from>
                  <to>
                    <xdr:col>5</xdr:col>
                    <xdr:colOff>781050</xdr:colOff>
                    <xdr:row>51</xdr:row>
                    <xdr:rowOff>50800</xdr:rowOff>
                  </to>
                </anchor>
              </controlPr>
            </control>
          </mc:Choice>
        </mc:AlternateContent>
        <mc:AlternateContent xmlns:mc="http://schemas.openxmlformats.org/markup-compatibility/2006">
          <mc:Choice Requires="x14">
            <control shapeId="51267" r:id="rId35" name="Check Box 67">
              <controlPr defaultSize="0" autoFill="0" autoLine="0" autoPict="0">
                <anchor moveWithCells="1">
                  <from>
                    <xdr:col>5</xdr:col>
                    <xdr:colOff>533400</xdr:colOff>
                    <xdr:row>52</xdr:row>
                    <xdr:rowOff>38100</xdr:rowOff>
                  </from>
                  <to>
                    <xdr:col>5</xdr:col>
                    <xdr:colOff>755650</xdr:colOff>
                    <xdr:row>53</xdr:row>
                    <xdr:rowOff>0</xdr:rowOff>
                  </to>
                </anchor>
              </controlPr>
            </control>
          </mc:Choice>
        </mc:AlternateContent>
        <mc:AlternateContent xmlns:mc="http://schemas.openxmlformats.org/markup-compatibility/2006">
          <mc:Choice Requires="x14">
            <control shapeId="51268" r:id="rId36" name="Check Box 68">
              <controlPr locked="0" defaultSize="0" autoFill="0" autoLine="0" autoPict="0">
                <anchor moveWithCells="1">
                  <from>
                    <xdr:col>4</xdr:col>
                    <xdr:colOff>412750</xdr:colOff>
                    <xdr:row>54</xdr:row>
                    <xdr:rowOff>152400</xdr:rowOff>
                  </from>
                  <to>
                    <xdr:col>4</xdr:col>
                    <xdr:colOff>755650</xdr:colOff>
                    <xdr:row>54</xdr:row>
                    <xdr:rowOff>457200</xdr:rowOff>
                  </to>
                </anchor>
              </controlPr>
            </control>
          </mc:Choice>
        </mc:AlternateContent>
        <mc:AlternateContent xmlns:mc="http://schemas.openxmlformats.org/markup-compatibility/2006">
          <mc:Choice Requires="x14">
            <control shapeId="51269" r:id="rId37" name="Check Box 69">
              <controlPr defaultSize="0" autoFill="0" autoLine="0" autoPict="0">
                <anchor moveWithCells="1">
                  <from>
                    <xdr:col>5</xdr:col>
                    <xdr:colOff>495300</xdr:colOff>
                    <xdr:row>54</xdr:row>
                    <xdr:rowOff>146050</xdr:rowOff>
                  </from>
                  <to>
                    <xdr:col>5</xdr:col>
                    <xdr:colOff>825500</xdr:colOff>
                    <xdr:row>54</xdr:row>
                    <xdr:rowOff>444500</xdr:rowOff>
                  </to>
                </anchor>
              </controlPr>
            </control>
          </mc:Choice>
        </mc:AlternateContent>
        <mc:AlternateContent xmlns:mc="http://schemas.openxmlformats.org/markup-compatibility/2006">
          <mc:Choice Requires="x14">
            <control shapeId="51270" r:id="rId38" name="Check Box 70">
              <controlPr locked="0" defaultSize="0" autoFill="0" autoLine="0" autoPict="0">
                <anchor moveWithCells="1">
                  <from>
                    <xdr:col>4</xdr:col>
                    <xdr:colOff>400050</xdr:colOff>
                    <xdr:row>55</xdr:row>
                    <xdr:rowOff>203200</xdr:rowOff>
                  </from>
                  <to>
                    <xdr:col>4</xdr:col>
                    <xdr:colOff>730250</xdr:colOff>
                    <xdr:row>55</xdr:row>
                    <xdr:rowOff>514350</xdr:rowOff>
                  </to>
                </anchor>
              </controlPr>
            </control>
          </mc:Choice>
        </mc:AlternateContent>
        <mc:AlternateContent xmlns:mc="http://schemas.openxmlformats.org/markup-compatibility/2006">
          <mc:Choice Requires="x14">
            <control shapeId="51271" r:id="rId39" name="Check Box 71">
              <controlPr defaultSize="0" autoFill="0" autoLine="0" autoPict="0">
                <anchor moveWithCells="1">
                  <from>
                    <xdr:col>6</xdr:col>
                    <xdr:colOff>508000</xdr:colOff>
                    <xdr:row>55</xdr:row>
                    <xdr:rowOff>203200</xdr:rowOff>
                  </from>
                  <to>
                    <xdr:col>6</xdr:col>
                    <xdr:colOff>850900</xdr:colOff>
                    <xdr:row>55</xdr:row>
                    <xdr:rowOff>514350</xdr:rowOff>
                  </to>
                </anchor>
              </controlPr>
            </control>
          </mc:Choice>
        </mc:AlternateContent>
        <mc:AlternateContent xmlns:mc="http://schemas.openxmlformats.org/markup-compatibility/2006">
          <mc:Choice Requires="x14">
            <control shapeId="51272" r:id="rId40" name="Check Box 72">
              <controlPr locked="0" defaultSize="0" autoFill="0" autoLine="0" autoPict="0">
                <anchor moveWithCells="1">
                  <from>
                    <xdr:col>4</xdr:col>
                    <xdr:colOff>393700</xdr:colOff>
                    <xdr:row>58</xdr:row>
                    <xdr:rowOff>44450</xdr:rowOff>
                  </from>
                  <to>
                    <xdr:col>4</xdr:col>
                    <xdr:colOff>654050</xdr:colOff>
                    <xdr:row>58</xdr:row>
                    <xdr:rowOff>349250</xdr:rowOff>
                  </to>
                </anchor>
              </controlPr>
            </control>
          </mc:Choice>
        </mc:AlternateContent>
        <mc:AlternateContent xmlns:mc="http://schemas.openxmlformats.org/markup-compatibility/2006">
          <mc:Choice Requires="x14">
            <control shapeId="51273" r:id="rId41" name="Check Box 73">
              <controlPr defaultSize="0" autoFill="0" autoLine="0" autoPict="0">
                <anchor moveWithCells="1">
                  <from>
                    <xdr:col>6</xdr:col>
                    <xdr:colOff>527050</xdr:colOff>
                    <xdr:row>58</xdr:row>
                    <xdr:rowOff>38100</xdr:rowOff>
                  </from>
                  <to>
                    <xdr:col>6</xdr:col>
                    <xdr:colOff>768350</xdr:colOff>
                    <xdr:row>58</xdr:row>
                    <xdr:rowOff>349250</xdr:rowOff>
                  </to>
                </anchor>
              </controlPr>
            </control>
          </mc:Choice>
        </mc:AlternateContent>
        <mc:AlternateContent xmlns:mc="http://schemas.openxmlformats.org/markup-compatibility/2006">
          <mc:Choice Requires="x14">
            <control shapeId="51274" r:id="rId42" name="Check Box 74">
              <controlPr locked="0" defaultSize="0" autoFill="0" autoLine="0" autoPict="0">
                <anchor moveWithCells="1">
                  <from>
                    <xdr:col>4</xdr:col>
                    <xdr:colOff>400050</xdr:colOff>
                    <xdr:row>58</xdr:row>
                    <xdr:rowOff>317500</xdr:rowOff>
                  </from>
                  <to>
                    <xdr:col>4</xdr:col>
                    <xdr:colOff>895350</xdr:colOff>
                    <xdr:row>59</xdr:row>
                    <xdr:rowOff>387350</xdr:rowOff>
                  </to>
                </anchor>
              </controlPr>
            </control>
          </mc:Choice>
        </mc:AlternateContent>
        <mc:AlternateContent xmlns:mc="http://schemas.openxmlformats.org/markup-compatibility/2006">
          <mc:Choice Requires="x14">
            <control shapeId="51275" r:id="rId43" name="Check Box 75">
              <controlPr locked="0" defaultSize="0" autoFill="0" autoLine="0" autoPict="0">
                <anchor moveWithCells="1" sizeWithCells="1">
                  <from>
                    <xdr:col>4</xdr:col>
                    <xdr:colOff>393700</xdr:colOff>
                    <xdr:row>60</xdr:row>
                    <xdr:rowOff>120650</xdr:rowOff>
                  </from>
                  <to>
                    <xdr:col>4</xdr:col>
                    <xdr:colOff>622300</xdr:colOff>
                    <xdr:row>60</xdr:row>
                    <xdr:rowOff>311150</xdr:rowOff>
                  </to>
                </anchor>
              </controlPr>
            </control>
          </mc:Choice>
        </mc:AlternateContent>
        <mc:AlternateContent xmlns:mc="http://schemas.openxmlformats.org/markup-compatibility/2006">
          <mc:Choice Requires="x14">
            <control shapeId="51276" r:id="rId44" name="Check Box 76">
              <controlPr defaultSize="0" autoFill="0" autoLine="0" autoPict="0">
                <anchor moveWithCells="1" sizeWithCells="1">
                  <from>
                    <xdr:col>6</xdr:col>
                    <xdr:colOff>527050</xdr:colOff>
                    <xdr:row>60</xdr:row>
                    <xdr:rowOff>114300</xdr:rowOff>
                  </from>
                  <to>
                    <xdr:col>6</xdr:col>
                    <xdr:colOff>755650</xdr:colOff>
                    <xdr:row>60</xdr:row>
                    <xdr:rowOff>311150</xdr:rowOff>
                  </to>
                </anchor>
              </controlPr>
            </control>
          </mc:Choice>
        </mc:AlternateContent>
        <mc:AlternateContent xmlns:mc="http://schemas.openxmlformats.org/markup-compatibility/2006">
          <mc:Choice Requires="x14">
            <control shapeId="51277" r:id="rId45" name="Check Box 77">
              <controlPr defaultSize="0" autoFill="0" autoLine="0" autoPict="0">
                <anchor moveWithCells="1" sizeWithCells="1">
                  <from>
                    <xdr:col>5</xdr:col>
                    <xdr:colOff>508000</xdr:colOff>
                    <xdr:row>48</xdr:row>
                    <xdr:rowOff>323850</xdr:rowOff>
                  </from>
                  <to>
                    <xdr:col>5</xdr:col>
                    <xdr:colOff>793750</xdr:colOff>
                    <xdr:row>48</xdr:row>
                    <xdr:rowOff>565150</xdr:rowOff>
                  </to>
                </anchor>
              </controlPr>
            </control>
          </mc:Choice>
        </mc:AlternateContent>
        <mc:AlternateContent xmlns:mc="http://schemas.openxmlformats.org/markup-compatibility/2006">
          <mc:Choice Requires="x14">
            <control shapeId="51278" r:id="rId46" name="Check Box 78">
              <controlPr defaultSize="0" autoFill="0" autoLine="0" autoPict="0">
                <anchor moveWithCells="1" sizeWithCells="1">
                  <from>
                    <xdr:col>6</xdr:col>
                    <xdr:colOff>514350</xdr:colOff>
                    <xdr:row>59</xdr:row>
                    <xdr:rowOff>69850</xdr:rowOff>
                  </from>
                  <to>
                    <xdr:col>6</xdr:col>
                    <xdr:colOff>742950</xdr:colOff>
                    <xdr:row>59</xdr:row>
                    <xdr:rowOff>273050</xdr:rowOff>
                  </to>
                </anchor>
              </controlPr>
            </control>
          </mc:Choice>
        </mc:AlternateContent>
        <mc:AlternateContent xmlns:mc="http://schemas.openxmlformats.org/markup-compatibility/2006">
          <mc:Choice Requires="x14">
            <control shapeId="51279" r:id="rId47" name="Check Box 79">
              <controlPr locked="0" defaultSize="0" autoFill="0" autoLine="0" autoPict="0">
                <anchor moveWithCells="1" sizeWithCells="1">
                  <from>
                    <xdr:col>4</xdr:col>
                    <xdr:colOff>349250</xdr:colOff>
                    <xdr:row>45</xdr:row>
                    <xdr:rowOff>44450</xdr:rowOff>
                  </from>
                  <to>
                    <xdr:col>4</xdr:col>
                    <xdr:colOff>679450</xdr:colOff>
                    <xdr:row>46</xdr:row>
                    <xdr:rowOff>38100</xdr:rowOff>
                  </to>
                </anchor>
              </controlPr>
            </control>
          </mc:Choice>
        </mc:AlternateContent>
        <mc:AlternateContent xmlns:mc="http://schemas.openxmlformats.org/markup-compatibility/2006">
          <mc:Choice Requires="x14">
            <control shapeId="51280" r:id="rId48" name="Check Box 80">
              <controlPr locked="0" defaultSize="0" autoFill="0" autoLine="0" autoPict="0">
                <anchor moveWithCells="1" sizeWithCells="1">
                  <from>
                    <xdr:col>4</xdr:col>
                    <xdr:colOff>374650</xdr:colOff>
                    <xdr:row>46</xdr:row>
                    <xdr:rowOff>215900</xdr:rowOff>
                  </from>
                  <to>
                    <xdr:col>4</xdr:col>
                    <xdr:colOff>603250</xdr:colOff>
                    <xdr:row>46</xdr:row>
                    <xdr:rowOff>469900</xdr:rowOff>
                  </to>
                </anchor>
              </controlPr>
            </control>
          </mc:Choice>
        </mc:AlternateContent>
        <mc:AlternateContent xmlns:mc="http://schemas.openxmlformats.org/markup-compatibility/2006">
          <mc:Choice Requires="x14">
            <control shapeId="51281" r:id="rId49" name="Check Box 81">
              <controlPr locked="0" defaultSize="0" autoFill="0" autoLine="0" autoPict="0">
                <anchor moveWithCells="1">
                  <from>
                    <xdr:col>4</xdr:col>
                    <xdr:colOff>374650</xdr:colOff>
                    <xdr:row>47</xdr:row>
                    <xdr:rowOff>158750</xdr:rowOff>
                  </from>
                  <to>
                    <xdr:col>4</xdr:col>
                    <xdr:colOff>704850</xdr:colOff>
                    <xdr:row>47</xdr:row>
                    <xdr:rowOff>546100</xdr:rowOff>
                  </to>
                </anchor>
              </controlPr>
            </control>
          </mc:Choice>
        </mc:AlternateContent>
        <mc:AlternateContent xmlns:mc="http://schemas.openxmlformats.org/markup-compatibility/2006">
          <mc:Choice Requires="x14">
            <control shapeId="51282" r:id="rId50" name="Check Box 82">
              <controlPr locked="0" defaultSize="0" autoFill="0" autoLine="0" autoPict="0">
                <anchor moveWithCells="1">
                  <from>
                    <xdr:col>4</xdr:col>
                    <xdr:colOff>361950</xdr:colOff>
                    <xdr:row>48</xdr:row>
                    <xdr:rowOff>234950</xdr:rowOff>
                  </from>
                  <to>
                    <xdr:col>4</xdr:col>
                    <xdr:colOff>501650</xdr:colOff>
                    <xdr:row>48</xdr:row>
                    <xdr:rowOff>647700</xdr:rowOff>
                  </to>
                </anchor>
              </controlPr>
            </control>
          </mc:Choice>
        </mc:AlternateContent>
        <mc:AlternateContent xmlns:mc="http://schemas.openxmlformats.org/markup-compatibility/2006">
          <mc:Choice Requires="x14">
            <control shapeId="51283" r:id="rId51" name="Check Box 83">
              <controlPr locked="0" defaultSize="0" autoFill="0" autoLine="0" autoPict="0">
                <anchor moveWithCells="1" sizeWithCells="1">
                  <from>
                    <xdr:col>4</xdr:col>
                    <xdr:colOff>393700</xdr:colOff>
                    <xdr:row>61</xdr:row>
                    <xdr:rowOff>234950</xdr:rowOff>
                  </from>
                  <to>
                    <xdr:col>4</xdr:col>
                    <xdr:colOff>622300</xdr:colOff>
                    <xdr:row>61</xdr:row>
                    <xdr:rowOff>425450</xdr:rowOff>
                  </to>
                </anchor>
              </controlPr>
            </control>
          </mc:Choice>
        </mc:AlternateContent>
        <mc:AlternateContent xmlns:mc="http://schemas.openxmlformats.org/markup-compatibility/2006">
          <mc:Choice Requires="x14">
            <control shapeId="51284" r:id="rId52" name="Check Box 84">
              <controlPr defaultSize="0" autoFill="0" autoLine="0" autoPict="0">
                <anchor moveWithCells="1" sizeWithCells="1">
                  <from>
                    <xdr:col>6</xdr:col>
                    <xdr:colOff>533400</xdr:colOff>
                    <xdr:row>61</xdr:row>
                    <xdr:rowOff>266700</xdr:rowOff>
                  </from>
                  <to>
                    <xdr:col>6</xdr:col>
                    <xdr:colOff>793750</xdr:colOff>
                    <xdr:row>61</xdr:row>
                    <xdr:rowOff>457200</xdr:rowOff>
                  </to>
                </anchor>
              </controlPr>
            </control>
          </mc:Choice>
        </mc:AlternateContent>
        <mc:AlternateContent xmlns:mc="http://schemas.openxmlformats.org/markup-compatibility/2006">
          <mc:Choice Requires="x14">
            <control shapeId="51285" r:id="rId53" name="Check Box 85">
              <controlPr locked="0" defaultSize="0" autoFill="0" autoLine="0" autoPict="0">
                <anchor moveWithCells="1" sizeWithCells="1">
                  <from>
                    <xdr:col>4</xdr:col>
                    <xdr:colOff>393700</xdr:colOff>
                    <xdr:row>67</xdr:row>
                    <xdr:rowOff>165100</xdr:rowOff>
                  </from>
                  <to>
                    <xdr:col>4</xdr:col>
                    <xdr:colOff>622300</xdr:colOff>
                    <xdr:row>67</xdr:row>
                    <xdr:rowOff>355600</xdr:rowOff>
                  </to>
                </anchor>
              </controlPr>
            </control>
          </mc:Choice>
        </mc:AlternateContent>
        <mc:AlternateContent xmlns:mc="http://schemas.openxmlformats.org/markup-compatibility/2006">
          <mc:Choice Requires="x14">
            <control shapeId="51287" r:id="rId54" name="Check Box 87">
              <controlPr locked="0" defaultSize="0" autoFill="0" autoLine="0" autoPict="0">
                <anchor moveWithCells="1" sizeWithCells="1">
                  <from>
                    <xdr:col>4</xdr:col>
                    <xdr:colOff>393700</xdr:colOff>
                    <xdr:row>68</xdr:row>
                    <xdr:rowOff>165100</xdr:rowOff>
                  </from>
                  <to>
                    <xdr:col>4</xdr:col>
                    <xdr:colOff>622300</xdr:colOff>
                    <xdr:row>68</xdr:row>
                    <xdr:rowOff>355600</xdr:rowOff>
                  </to>
                </anchor>
              </controlPr>
            </control>
          </mc:Choice>
        </mc:AlternateContent>
        <mc:AlternateContent xmlns:mc="http://schemas.openxmlformats.org/markup-compatibility/2006">
          <mc:Choice Requires="x14">
            <control shapeId="51291" r:id="rId55" name="Check Box 91">
              <controlPr locked="0" defaultSize="0" autoFill="0" autoLine="0" autoPict="0">
                <anchor moveWithCells="1" sizeWithCells="1">
                  <from>
                    <xdr:col>4</xdr:col>
                    <xdr:colOff>393700</xdr:colOff>
                    <xdr:row>69</xdr:row>
                    <xdr:rowOff>165100</xdr:rowOff>
                  </from>
                  <to>
                    <xdr:col>4</xdr:col>
                    <xdr:colOff>622300</xdr:colOff>
                    <xdr:row>69</xdr:row>
                    <xdr:rowOff>355600</xdr:rowOff>
                  </to>
                </anchor>
              </controlPr>
            </control>
          </mc:Choice>
        </mc:AlternateContent>
        <mc:AlternateContent xmlns:mc="http://schemas.openxmlformats.org/markup-compatibility/2006">
          <mc:Choice Requires="x14">
            <control shapeId="51303" r:id="rId56" name="Check Box 103">
              <controlPr defaultSize="0" autoFill="0" autoLine="0" autoPict="0">
                <anchor moveWithCells="1">
                  <from>
                    <xdr:col>6</xdr:col>
                    <xdr:colOff>508000</xdr:colOff>
                    <xdr:row>56</xdr:row>
                    <xdr:rowOff>203200</xdr:rowOff>
                  </from>
                  <to>
                    <xdr:col>6</xdr:col>
                    <xdr:colOff>850900</xdr:colOff>
                    <xdr:row>56</xdr:row>
                    <xdr:rowOff>514350</xdr:rowOff>
                  </to>
                </anchor>
              </controlPr>
            </control>
          </mc:Choice>
        </mc:AlternateContent>
        <mc:AlternateContent xmlns:mc="http://schemas.openxmlformats.org/markup-compatibility/2006">
          <mc:Choice Requires="x14">
            <control shapeId="51304" r:id="rId57" name="Check Box 104">
              <controlPr defaultSize="0" autoFill="0" autoLine="0" autoPict="0">
                <anchor moveWithCells="1">
                  <from>
                    <xdr:col>6</xdr:col>
                    <xdr:colOff>508000</xdr:colOff>
                    <xdr:row>57</xdr:row>
                    <xdr:rowOff>203200</xdr:rowOff>
                  </from>
                  <to>
                    <xdr:col>6</xdr:col>
                    <xdr:colOff>850900</xdr:colOff>
                    <xdr:row>57</xdr:row>
                    <xdr:rowOff>514350</xdr:rowOff>
                  </to>
                </anchor>
              </controlPr>
            </control>
          </mc:Choice>
        </mc:AlternateContent>
        <mc:AlternateContent xmlns:mc="http://schemas.openxmlformats.org/markup-compatibility/2006">
          <mc:Choice Requires="x14">
            <control shapeId="51305" r:id="rId58" name="Check Box 105">
              <controlPr locked="0" defaultSize="0" autoFill="0" autoLine="0" autoPict="0">
                <anchor moveWithCells="1">
                  <from>
                    <xdr:col>4</xdr:col>
                    <xdr:colOff>400050</xdr:colOff>
                    <xdr:row>56</xdr:row>
                    <xdr:rowOff>203200</xdr:rowOff>
                  </from>
                  <to>
                    <xdr:col>4</xdr:col>
                    <xdr:colOff>730250</xdr:colOff>
                    <xdr:row>56</xdr:row>
                    <xdr:rowOff>514350</xdr:rowOff>
                  </to>
                </anchor>
              </controlPr>
            </control>
          </mc:Choice>
        </mc:AlternateContent>
        <mc:AlternateContent xmlns:mc="http://schemas.openxmlformats.org/markup-compatibility/2006">
          <mc:Choice Requires="x14">
            <control shapeId="51306" r:id="rId59" name="Check Box 106">
              <controlPr locked="0" defaultSize="0" autoFill="0" autoLine="0" autoPict="0">
                <anchor moveWithCells="1">
                  <from>
                    <xdr:col>4</xdr:col>
                    <xdr:colOff>400050</xdr:colOff>
                    <xdr:row>57</xdr:row>
                    <xdr:rowOff>203200</xdr:rowOff>
                  </from>
                  <to>
                    <xdr:col>4</xdr:col>
                    <xdr:colOff>730250</xdr:colOff>
                    <xdr:row>57</xdr:row>
                    <xdr:rowOff>514350</xdr:rowOff>
                  </to>
                </anchor>
              </controlPr>
            </control>
          </mc:Choice>
        </mc:AlternateContent>
        <mc:AlternateContent xmlns:mc="http://schemas.openxmlformats.org/markup-compatibility/2006">
          <mc:Choice Requires="x14">
            <control shapeId="51307" r:id="rId60" name="Check Box 107">
              <controlPr defaultSize="0" autoFill="0" autoLine="0" autoPict="0">
                <anchor moveWithCells="1">
                  <from>
                    <xdr:col>5</xdr:col>
                    <xdr:colOff>508000</xdr:colOff>
                    <xdr:row>55</xdr:row>
                    <xdr:rowOff>203200</xdr:rowOff>
                  </from>
                  <to>
                    <xdr:col>5</xdr:col>
                    <xdr:colOff>850900</xdr:colOff>
                    <xdr:row>55</xdr:row>
                    <xdr:rowOff>514350</xdr:rowOff>
                  </to>
                </anchor>
              </controlPr>
            </control>
          </mc:Choice>
        </mc:AlternateContent>
        <mc:AlternateContent xmlns:mc="http://schemas.openxmlformats.org/markup-compatibility/2006">
          <mc:Choice Requires="x14">
            <control shapeId="51308" r:id="rId61" name="Check Box 108">
              <controlPr defaultSize="0" autoFill="0" autoLine="0" autoPict="0">
                <anchor moveWithCells="1">
                  <from>
                    <xdr:col>5</xdr:col>
                    <xdr:colOff>508000</xdr:colOff>
                    <xdr:row>56</xdr:row>
                    <xdr:rowOff>203200</xdr:rowOff>
                  </from>
                  <to>
                    <xdr:col>5</xdr:col>
                    <xdr:colOff>850900</xdr:colOff>
                    <xdr:row>56</xdr:row>
                    <xdr:rowOff>514350</xdr:rowOff>
                  </to>
                </anchor>
              </controlPr>
            </control>
          </mc:Choice>
        </mc:AlternateContent>
        <mc:AlternateContent xmlns:mc="http://schemas.openxmlformats.org/markup-compatibility/2006">
          <mc:Choice Requires="x14">
            <control shapeId="51309" r:id="rId62" name="Check Box 109">
              <controlPr defaultSize="0" autoFill="0" autoLine="0" autoPict="0">
                <anchor moveWithCells="1">
                  <from>
                    <xdr:col>5</xdr:col>
                    <xdr:colOff>508000</xdr:colOff>
                    <xdr:row>57</xdr:row>
                    <xdr:rowOff>203200</xdr:rowOff>
                  </from>
                  <to>
                    <xdr:col>5</xdr:col>
                    <xdr:colOff>850900</xdr:colOff>
                    <xdr:row>57</xdr:row>
                    <xdr:rowOff>514350</xdr:rowOff>
                  </to>
                </anchor>
              </controlPr>
            </control>
          </mc:Choice>
        </mc:AlternateContent>
        <mc:AlternateContent xmlns:mc="http://schemas.openxmlformats.org/markup-compatibility/2006">
          <mc:Choice Requires="x14">
            <control shapeId="51310" r:id="rId63" name="Check Box 110">
              <controlPr defaultSize="0" autoFill="0" autoLine="0" autoPict="0">
                <anchor moveWithCells="1">
                  <from>
                    <xdr:col>5</xdr:col>
                    <xdr:colOff>527050</xdr:colOff>
                    <xdr:row>58</xdr:row>
                    <xdr:rowOff>44450</xdr:rowOff>
                  </from>
                  <to>
                    <xdr:col>5</xdr:col>
                    <xdr:colOff>787400</xdr:colOff>
                    <xdr:row>58</xdr:row>
                    <xdr:rowOff>349250</xdr:rowOff>
                  </to>
                </anchor>
              </controlPr>
            </control>
          </mc:Choice>
        </mc:AlternateContent>
        <mc:AlternateContent xmlns:mc="http://schemas.openxmlformats.org/markup-compatibility/2006">
          <mc:Choice Requires="x14">
            <control shapeId="51311" r:id="rId64" name="Check Box 111">
              <controlPr locked="0" defaultSize="0" autoFill="0" autoLine="0" autoPict="0">
                <anchor moveWithCells="1">
                  <from>
                    <xdr:col>4</xdr:col>
                    <xdr:colOff>425450</xdr:colOff>
                    <xdr:row>28</xdr:row>
                    <xdr:rowOff>50800</xdr:rowOff>
                  </from>
                  <to>
                    <xdr:col>4</xdr:col>
                    <xdr:colOff>711200</xdr:colOff>
                    <xdr:row>28</xdr:row>
                    <xdr:rowOff>406400</xdr:rowOff>
                  </to>
                </anchor>
              </controlPr>
            </control>
          </mc:Choice>
        </mc:AlternateContent>
        <mc:AlternateContent xmlns:mc="http://schemas.openxmlformats.org/markup-compatibility/2006">
          <mc:Choice Requires="x14">
            <control shapeId="51312" r:id="rId65" name="Check Box 112">
              <controlPr defaultSize="0" autoFill="0" autoLine="0" autoPict="0">
                <anchor moveWithCells="1">
                  <from>
                    <xdr:col>5</xdr:col>
                    <xdr:colOff>450850</xdr:colOff>
                    <xdr:row>28</xdr:row>
                    <xdr:rowOff>63500</xdr:rowOff>
                  </from>
                  <to>
                    <xdr:col>5</xdr:col>
                    <xdr:colOff>704850</xdr:colOff>
                    <xdr:row>28</xdr:row>
                    <xdr:rowOff>393700</xdr:rowOff>
                  </to>
                </anchor>
              </controlPr>
            </control>
          </mc:Choice>
        </mc:AlternateContent>
        <mc:AlternateContent xmlns:mc="http://schemas.openxmlformats.org/markup-compatibility/2006">
          <mc:Choice Requires="x14">
            <control shapeId="51315" r:id="rId66" name="Check Box 115">
              <controlPr defaultSize="0" autoFill="0" autoLine="0" autoPict="0">
                <anchor moveWithCells="1">
                  <from>
                    <xdr:col>5</xdr:col>
                    <xdr:colOff>450850</xdr:colOff>
                    <xdr:row>32</xdr:row>
                    <xdr:rowOff>177800</xdr:rowOff>
                  </from>
                  <to>
                    <xdr:col>5</xdr:col>
                    <xdr:colOff>704850</xdr:colOff>
                    <xdr:row>32</xdr:row>
                    <xdr:rowOff>508000</xdr:rowOff>
                  </to>
                </anchor>
              </controlPr>
            </control>
          </mc:Choice>
        </mc:AlternateContent>
        <mc:AlternateContent xmlns:mc="http://schemas.openxmlformats.org/markup-compatibility/2006">
          <mc:Choice Requires="x14">
            <control shapeId="51316" r:id="rId67" name="Check Box 116">
              <controlPr defaultSize="0" autoFill="0" autoLine="0" autoPict="0">
                <anchor moveWithCells="1" sizeWithCells="1">
                  <from>
                    <xdr:col>5</xdr:col>
                    <xdr:colOff>533400</xdr:colOff>
                    <xdr:row>67</xdr:row>
                    <xdr:rowOff>184150</xdr:rowOff>
                  </from>
                  <to>
                    <xdr:col>5</xdr:col>
                    <xdr:colOff>762000</xdr:colOff>
                    <xdr:row>67</xdr:row>
                    <xdr:rowOff>381000</xdr:rowOff>
                  </to>
                </anchor>
              </controlPr>
            </control>
          </mc:Choice>
        </mc:AlternateContent>
        <mc:AlternateContent xmlns:mc="http://schemas.openxmlformats.org/markup-compatibility/2006">
          <mc:Choice Requires="x14">
            <control shapeId="51317" r:id="rId68" name="Check Box 117">
              <controlPr defaultSize="0" autoFill="0" autoLine="0" autoPict="0">
                <anchor moveWithCells="1" sizeWithCells="1">
                  <from>
                    <xdr:col>5</xdr:col>
                    <xdr:colOff>527050</xdr:colOff>
                    <xdr:row>68</xdr:row>
                    <xdr:rowOff>203200</xdr:rowOff>
                  </from>
                  <to>
                    <xdr:col>5</xdr:col>
                    <xdr:colOff>755650</xdr:colOff>
                    <xdr:row>68</xdr:row>
                    <xdr:rowOff>400050</xdr:rowOff>
                  </to>
                </anchor>
              </controlPr>
            </control>
          </mc:Choice>
        </mc:AlternateContent>
        <mc:AlternateContent xmlns:mc="http://schemas.openxmlformats.org/markup-compatibility/2006">
          <mc:Choice Requires="x14">
            <control shapeId="51319" r:id="rId69" name="Check Box 119">
              <controlPr defaultSize="0" autoFill="0" autoLine="0" autoPict="0">
                <anchor moveWithCells="1" sizeWithCells="1">
                  <from>
                    <xdr:col>5</xdr:col>
                    <xdr:colOff>546100</xdr:colOff>
                    <xdr:row>69</xdr:row>
                    <xdr:rowOff>203200</xdr:rowOff>
                  </from>
                  <to>
                    <xdr:col>5</xdr:col>
                    <xdr:colOff>774700</xdr:colOff>
                    <xdr:row>69</xdr:row>
                    <xdr:rowOff>400050</xdr:rowOff>
                  </to>
                </anchor>
              </controlPr>
            </control>
          </mc:Choice>
        </mc:AlternateContent>
        <mc:AlternateContent xmlns:mc="http://schemas.openxmlformats.org/markup-compatibility/2006">
          <mc:Choice Requires="x14">
            <control shapeId="51324" r:id="rId70" name="Check Box 124">
              <controlPr defaultSize="0" autoFill="0" autoLine="0" autoPict="0">
                <anchor moveWithCells="1">
                  <from>
                    <xdr:col>5</xdr:col>
                    <xdr:colOff>444500</xdr:colOff>
                    <xdr:row>38</xdr:row>
                    <xdr:rowOff>234950</xdr:rowOff>
                  </from>
                  <to>
                    <xdr:col>5</xdr:col>
                    <xdr:colOff>711200</xdr:colOff>
                    <xdr:row>38</xdr:row>
                    <xdr:rowOff>660400</xdr:rowOff>
                  </to>
                </anchor>
              </controlPr>
            </control>
          </mc:Choice>
        </mc:AlternateContent>
        <mc:AlternateContent xmlns:mc="http://schemas.openxmlformats.org/markup-compatibility/2006">
          <mc:Choice Requires="x14">
            <control shapeId="51325" r:id="rId71" name="Check Box 125">
              <controlPr locked="0" defaultSize="0" autoFill="0" autoLine="0" autoPict="0">
                <anchor moveWithCells="1">
                  <from>
                    <xdr:col>4</xdr:col>
                    <xdr:colOff>406400</xdr:colOff>
                    <xdr:row>40</xdr:row>
                    <xdr:rowOff>152400</xdr:rowOff>
                  </from>
                  <to>
                    <xdr:col>4</xdr:col>
                    <xdr:colOff>730250</xdr:colOff>
                    <xdr:row>40</xdr:row>
                    <xdr:rowOff>450850</xdr:rowOff>
                  </to>
                </anchor>
              </controlPr>
            </control>
          </mc:Choice>
        </mc:AlternateContent>
        <mc:AlternateContent xmlns:mc="http://schemas.openxmlformats.org/markup-compatibility/2006">
          <mc:Choice Requires="x14">
            <control shapeId="51326" r:id="rId72" name="Check Box 126">
              <controlPr defaultSize="0" autoFill="0" autoLine="0" autoPict="0">
                <anchor moveWithCells="1">
                  <from>
                    <xdr:col>5</xdr:col>
                    <xdr:colOff>444500</xdr:colOff>
                    <xdr:row>40</xdr:row>
                    <xdr:rowOff>133350</xdr:rowOff>
                  </from>
                  <to>
                    <xdr:col>5</xdr:col>
                    <xdr:colOff>876300</xdr:colOff>
                    <xdr:row>40</xdr:row>
                    <xdr:rowOff>469900</xdr:rowOff>
                  </to>
                </anchor>
              </controlPr>
            </control>
          </mc:Choice>
        </mc:AlternateContent>
        <mc:AlternateContent xmlns:mc="http://schemas.openxmlformats.org/markup-compatibility/2006">
          <mc:Choice Requires="x14">
            <control shapeId="51327" r:id="rId73" name="Check Box 127">
              <controlPr locked="0" defaultSize="0" autoFill="0" autoLine="0" autoPict="0">
                <anchor moveWithCells="1">
                  <from>
                    <xdr:col>4</xdr:col>
                    <xdr:colOff>425450</xdr:colOff>
                    <xdr:row>39</xdr:row>
                    <xdr:rowOff>101600</xdr:rowOff>
                  </from>
                  <to>
                    <xdr:col>4</xdr:col>
                    <xdr:colOff>711200</xdr:colOff>
                    <xdr:row>40</xdr:row>
                    <xdr:rowOff>0</xdr:rowOff>
                  </to>
                </anchor>
              </controlPr>
            </control>
          </mc:Choice>
        </mc:AlternateContent>
        <mc:AlternateContent xmlns:mc="http://schemas.openxmlformats.org/markup-compatibility/2006">
          <mc:Choice Requires="x14">
            <control shapeId="51328" r:id="rId74" name="Check Box 128">
              <controlPr defaultSize="0" autoFill="0" autoLine="0" autoPict="0">
                <anchor moveWithCells="1">
                  <from>
                    <xdr:col>5</xdr:col>
                    <xdr:colOff>450850</xdr:colOff>
                    <xdr:row>31</xdr:row>
                    <xdr:rowOff>69850</xdr:rowOff>
                  </from>
                  <to>
                    <xdr:col>5</xdr:col>
                    <xdr:colOff>704850</xdr:colOff>
                    <xdr:row>31</xdr:row>
                    <xdr:rowOff>406400</xdr:rowOff>
                  </to>
                </anchor>
              </controlPr>
            </control>
          </mc:Choice>
        </mc:AlternateContent>
        <mc:AlternateContent xmlns:mc="http://schemas.openxmlformats.org/markup-compatibility/2006">
          <mc:Choice Requires="x14">
            <control shapeId="51329" r:id="rId75" name="Check Box 129">
              <controlPr defaultSize="0" autoFill="0" autoLine="0" autoPict="0">
                <anchor moveWithCells="1">
                  <from>
                    <xdr:col>5</xdr:col>
                    <xdr:colOff>450850</xdr:colOff>
                    <xdr:row>34</xdr:row>
                    <xdr:rowOff>95250</xdr:rowOff>
                  </from>
                  <to>
                    <xdr:col>5</xdr:col>
                    <xdr:colOff>685800</xdr:colOff>
                    <xdr:row>34</xdr:row>
                    <xdr:rowOff>431800</xdr:rowOff>
                  </to>
                </anchor>
              </controlPr>
            </control>
          </mc:Choice>
        </mc:AlternateContent>
        <mc:AlternateContent xmlns:mc="http://schemas.openxmlformats.org/markup-compatibility/2006">
          <mc:Choice Requires="x14">
            <control shapeId="51331" r:id="rId76" name="Check Box 131">
              <controlPr defaultSize="0" autoFill="0" autoLine="0" autoPict="0">
                <anchor moveWithCells="1">
                  <from>
                    <xdr:col>5</xdr:col>
                    <xdr:colOff>450850</xdr:colOff>
                    <xdr:row>41</xdr:row>
                    <xdr:rowOff>527050</xdr:rowOff>
                  </from>
                  <to>
                    <xdr:col>5</xdr:col>
                    <xdr:colOff>762000</xdr:colOff>
                    <xdr:row>41</xdr:row>
                    <xdr:rowOff>920750</xdr:rowOff>
                  </to>
                </anchor>
              </controlPr>
            </control>
          </mc:Choice>
        </mc:AlternateContent>
        <mc:AlternateContent xmlns:mc="http://schemas.openxmlformats.org/markup-compatibility/2006">
          <mc:Choice Requires="x14">
            <control shapeId="51332" r:id="rId77" name="Check Box 132">
              <controlPr locked="0" defaultSize="0" autoFill="0" autoLine="0" autoPict="0">
                <anchor moveWithCells="1">
                  <from>
                    <xdr:col>4</xdr:col>
                    <xdr:colOff>425450</xdr:colOff>
                    <xdr:row>41</xdr:row>
                    <xdr:rowOff>565150</xdr:rowOff>
                  </from>
                  <to>
                    <xdr:col>4</xdr:col>
                    <xdr:colOff>704850</xdr:colOff>
                    <xdr:row>41</xdr:row>
                    <xdr:rowOff>882650</xdr:rowOff>
                  </to>
                </anchor>
              </controlPr>
            </control>
          </mc:Choice>
        </mc:AlternateContent>
        <mc:AlternateContent xmlns:mc="http://schemas.openxmlformats.org/markup-compatibility/2006">
          <mc:Choice Requires="x14">
            <control shapeId="51333" r:id="rId78" name="Check Box 133">
              <controlPr defaultSize="0" autoFill="0" autoLine="0" autoPict="0">
                <anchor moveWithCells="1">
                  <from>
                    <xdr:col>5</xdr:col>
                    <xdr:colOff>527050</xdr:colOff>
                    <xdr:row>60</xdr:row>
                    <xdr:rowOff>57150</xdr:rowOff>
                  </from>
                  <to>
                    <xdr:col>5</xdr:col>
                    <xdr:colOff>787400</xdr:colOff>
                    <xdr:row>60</xdr:row>
                    <xdr:rowOff>368300</xdr:rowOff>
                  </to>
                </anchor>
              </controlPr>
            </control>
          </mc:Choice>
        </mc:AlternateContent>
        <mc:AlternateContent xmlns:mc="http://schemas.openxmlformats.org/markup-compatibility/2006">
          <mc:Choice Requires="x14">
            <control shapeId="51334" r:id="rId79" name="Check Box 134">
              <controlPr defaultSize="0" autoFill="0" autoLine="0" autoPict="0">
                <anchor moveWithCells="1">
                  <from>
                    <xdr:col>5</xdr:col>
                    <xdr:colOff>527050</xdr:colOff>
                    <xdr:row>59</xdr:row>
                    <xdr:rowOff>19050</xdr:rowOff>
                  </from>
                  <to>
                    <xdr:col>5</xdr:col>
                    <xdr:colOff>787400</xdr:colOff>
                    <xdr:row>59</xdr:row>
                    <xdr:rowOff>330200</xdr:rowOff>
                  </to>
                </anchor>
              </controlPr>
            </control>
          </mc:Choice>
        </mc:AlternateContent>
        <mc:AlternateContent xmlns:mc="http://schemas.openxmlformats.org/markup-compatibility/2006">
          <mc:Choice Requires="x14">
            <control shapeId="51335" r:id="rId80" name="Check Box 135">
              <controlPr defaultSize="0" autoFill="0" autoLine="0" autoPict="0">
                <anchor moveWithCells="1">
                  <from>
                    <xdr:col>5</xdr:col>
                    <xdr:colOff>514350</xdr:colOff>
                    <xdr:row>61</xdr:row>
                    <xdr:rowOff>209550</xdr:rowOff>
                  </from>
                  <to>
                    <xdr:col>5</xdr:col>
                    <xdr:colOff>781050</xdr:colOff>
                    <xdr:row>61</xdr:row>
                    <xdr:rowOff>527050</xdr:rowOff>
                  </to>
                </anchor>
              </controlPr>
            </control>
          </mc:Choice>
        </mc:AlternateContent>
        <mc:AlternateContent xmlns:mc="http://schemas.openxmlformats.org/markup-compatibility/2006">
          <mc:Choice Requires="x14">
            <control shapeId="51336" r:id="rId81" name="Check Box 136">
              <controlPr locked="0" defaultSize="0" autoFill="0" autoLine="0" autoPict="0">
                <anchor moveWithCells="1" sizeWithCells="1">
                  <from>
                    <xdr:col>4</xdr:col>
                    <xdr:colOff>393700</xdr:colOff>
                    <xdr:row>63</xdr:row>
                    <xdr:rowOff>165100</xdr:rowOff>
                  </from>
                  <to>
                    <xdr:col>4</xdr:col>
                    <xdr:colOff>622300</xdr:colOff>
                    <xdr:row>63</xdr:row>
                    <xdr:rowOff>355600</xdr:rowOff>
                  </to>
                </anchor>
              </controlPr>
            </control>
          </mc:Choice>
        </mc:AlternateContent>
        <mc:AlternateContent xmlns:mc="http://schemas.openxmlformats.org/markup-compatibility/2006">
          <mc:Choice Requires="x14">
            <control shapeId="51337" r:id="rId82" name="Check Box 137">
              <controlPr defaultSize="0" autoFill="0" autoLine="0" autoPict="0">
                <anchor moveWithCells="1" sizeWithCells="1">
                  <from>
                    <xdr:col>5</xdr:col>
                    <xdr:colOff>533400</xdr:colOff>
                    <xdr:row>63</xdr:row>
                    <xdr:rowOff>184150</xdr:rowOff>
                  </from>
                  <to>
                    <xdr:col>5</xdr:col>
                    <xdr:colOff>762000</xdr:colOff>
                    <xdr:row>63</xdr:row>
                    <xdr:rowOff>381000</xdr:rowOff>
                  </to>
                </anchor>
              </controlPr>
            </control>
          </mc:Choice>
        </mc:AlternateContent>
        <mc:AlternateContent xmlns:mc="http://schemas.openxmlformats.org/markup-compatibility/2006">
          <mc:Choice Requires="x14">
            <control shapeId="51338" r:id="rId83" name="Check Box 138">
              <controlPr locked="0" defaultSize="0" autoFill="0" autoLine="0" autoPict="0">
                <anchor moveWithCells="1" sizeWithCells="1">
                  <from>
                    <xdr:col>4</xdr:col>
                    <xdr:colOff>393700</xdr:colOff>
                    <xdr:row>65</xdr:row>
                    <xdr:rowOff>165100</xdr:rowOff>
                  </from>
                  <to>
                    <xdr:col>4</xdr:col>
                    <xdr:colOff>622300</xdr:colOff>
                    <xdr:row>65</xdr:row>
                    <xdr:rowOff>355600</xdr:rowOff>
                  </to>
                </anchor>
              </controlPr>
            </control>
          </mc:Choice>
        </mc:AlternateContent>
        <mc:AlternateContent xmlns:mc="http://schemas.openxmlformats.org/markup-compatibility/2006">
          <mc:Choice Requires="x14">
            <control shapeId="51339" r:id="rId84" name="Check Box 139">
              <controlPr defaultSize="0" autoFill="0" autoLine="0" autoPict="0">
                <anchor moveWithCells="1" sizeWithCells="1">
                  <from>
                    <xdr:col>5</xdr:col>
                    <xdr:colOff>533400</xdr:colOff>
                    <xdr:row>65</xdr:row>
                    <xdr:rowOff>184150</xdr:rowOff>
                  </from>
                  <to>
                    <xdr:col>5</xdr:col>
                    <xdr:colOff>762000</xdr:colOff>
                    <xdr:row>65</xdr:row>
                    <xdr:rowOff>381000</xdr:rowOff>
                  </to>
                </anchor>
              </controlPr>
            </control>
          </mc:Choice>
        </mc:AlternateContent>
        <mc:AlternateContent xmlns:mc="http://schemas.openxmlformats.org/markup-compatibility/2006">
          <mc:Choice Requires="x14">
            <control shapeId="51342" r:id="rId85" name="Check Box 142">
              <controlPr locked="0" defaultSize="0" autoFill="0" autoLine="0" autoPict="0">
                <anchor moveWithCells="1">
                  <from>
                    <xdr:col>5</xdr:col>
                    <xdr:colOff>450850</xdr:colOff>
                    <xdr:row>33</xdr:row>
                    <xdr:rowOff>381000</xdr:rowOff>
                  </from>
                  <to>
                    <xdr:col>5</xdr:col>
                    <xdr:colOff>736600</xdr:colOff>
                    <xdr:row>33</xdr:row>
                    <xdr:rowOff>749300</xdr:rowOff>
                  </to>
                </anchor>
              </controlPr>
            </control>
          </mc:Choice>
        </mc:AlternateContent>
        <mc:AlternateContent xmlns:mc="http://schemas.openxmlformats.org/markup-compatibility/2006">
          <mc:Choice Requires="x14">
            <control shapeId="51344" r:id="rId86" name="Check Box 144">
              <controlPr locked="0" defaultSize="0" autoFill="0" autoLine="0" autoPict="0">
                <anchor moveWithCells="1">
                  <from>
                    <xdr:col>5</xdr:col>
                    <xdr:colOff>450850</xdr:colOff>
                    <xdr:row>35</xdr:row>
                    <xdr:rowOff>44450</xdr:rowOff>
                  </from>
                  <to>
                    <xdr:col>5</xdr:col>
                    <xdr:colOff>723900</xdr:colOff>
                    <xdr:row>35</xdr:row>
                    <xdr:rowOff>419100</xdr:rowOff>
                  </to>
                </anchor>
              </controlPr>
            </control>
          </mc:Choice>
        </mc:AlternateContent>
        <mc:AlternateContent xmlns:mc="http://schemas.openxmlformats.org/markup-compatibility/2006">
          <mc:Choice Requires="x14">
            <control shapeId="51346" r:id="rId87" name="Check Box 146">
              <controlPr locked="0" defaultSize="0" autoFill="0" autoLine="0" autoPict="0">
                <anchor moveWithCells="1">
                  <from>
                    <xdr:col>5</xdr:col>
                    <xdr:colOff>444500</xdr:colOff>
                    <xdr:row>36</xdr:row>
                    <xdr:rowOff>647700</xdr:rowOff>
                  </from>
                  <to>
                    <xdr:col>5</xdr:col>
                    <xdr:colOff>730250</xdr:colOff>
                    <xdr:row>36</xdr:row>
                    <xdr:rowOff>1022350</xdr:rowOff>
                  </to>
                </anchor>
              </controlPr>
            </control>
          </mc:Choice>
        </mc:AlternateContent>
        <mc:AlternateContent xmlns:mc="http://schemas.openxmlformats.org/markup-compatibility/2006">
          <mc:Choice Requires="x14">
            <control shapeId="51348" r:id="rId88" name="Check Box 148">
              <controlPr locked="0" defaultSize="0" autoFill="0" autoLine="0" autoPict="0">
                <anchor moveWithCells="1">
                  <from>
                    <xdr:col>5</xdr:col>
                    <xdr:colOff>444500</xdr:colOff>
                    <xdr:row>37</xdr:row>
                    <xdr:rowOff>215900</xdr:rowOff>
                  </from>
                  <to>
                    <xdr:col>5</xdr:col>
                    <xdr:colOff>730250</xdr:colOff>
                    <xdr:row>37</xdr:row>
                    <xdr:rowOff>590550</xdr:rowOff>
                  </to>
                </anchor>
              </controlPr>
            </control>
          </mc:Choice>
        </mc:AlternateContent>
        <mc:AlternateContent xmlns:mc="http://schemas.openxmlformats.org/markup-compatibility/2006">
          <mc:Choice Requires="x14">
            <control shapeId="51349" r:id="rId89" name="Check Box 149">
              <controlPr defaultSize="0" autoFill="0" autoLine="0" autoPict="0">
                <anchor moveWithCells="1">
                  <from>
                    <xdr:col>6</xdr:col>
                    <xdr:colOff>501650</xdr:colOff>
                    <xdr:row>47</xdr:row>
                    <xdr:rowOff>196850</xdr:rowOff>
                  </from>
                  <to>
                    <xdr:col>6</xdr:col>
                    <xdr:colOff>819150</xdr:colOff>
                    <xdr:row>47</xdr:row>
                    <xdr:rowOff>590550</xdr:rowOff>
                  </to>
                </anchor>
              </controlPr>
            </control>
          </mc:Choice>
        </mc:AlternateContent>
        <mc:AlternateContent xmlns:mc="http://schemas.openxmlformats.org/markup-compatibility/2006">
          <mc:Choice Requires="x14">
            <control shapeId="51351" r:id="rId90" name="Check Box 151">
              <controlPr defaultSize="0" autoFill="0" autoLine="0" autoPict="0">
                <anchor moveWithCells="1">
                  <from>
                    <xdr:col>6</xdr:col>
                    <xdr:colOff>508000</xdr:colOff>
                    <xdr:row>48</xdr:row>
                    <xdr:rowOff>247650</xdr:rowOff>
                  </from>
                  <to>
                    <xdr:col>6</xdr:col>
                    <xdr:colOff>819150</xdr:colOff>
                    <xdr:row>48</xdr:row>
                    <xdr:rowOff>641350</xdr:rowOff>
                  </to>
                </anchor>
              </controlPr>
            </control>
          </mc:Choice>
        </mc:AlternateContent>
        <mc:AlternateContent xmlns:mc="http://schemas.openxmlformats.org/markup-compatibility/2006">
          <mc:Choice Requires="x14">
            <control shapeId="51352" r:id="rId91" name="Check Box 152">
              <controlPr locked="0" defaultSize="0" autoFill="0" autoLine="0" autoPict="0">
                <anchor moveWithCells="1">
                  <from>
                    <xdr:col>4</xdr:col>
                    <xdr:colOff>419100</xdr:colOff>
                    <xdr:row>29</xdr:row>
                    <xdr:rowOff>133350</xdr:rowOff>
                  </from>
                  <to>
                    <xdr:col>4</xdr:col>
                    <xdr:colOff>711200</xdr:colOff>
                    <xdr:row>29</xdr:row>
                    <xdr:rowOff>495300</xdr:rowOff>
                  </to>
                </anchor>
              </controlPr>
            </control>
          </mc:Choice>
        </mc:AlternateContent>
        <mc:AlternateContent xmlns:mc="http://schemas.openxmlformats.org/markup-compatibility/2006">
          <mc:Choice Requires="x14">
            <control shapeId="51353" r:id="rId92" name="Check Box 153">
              <controlPr locked="0" defaultSize="0" autoFill="0" autoLine="0" autoPict="0">
                <anchor moveWithCells="1">
                  <from>
                    <xdr:col>4</xdr:col>
                    <xdr:colOff>431800</xdr:colOff>
                    <xdr:row>30</xdr:row>
                    <xdr:rowOff>285750</xdr:rowOff>
                  </from>
                  <to>
                    <xdr:col>4</xdr:col>
                    <xdr:colOff>711200</xdr:colOff>
                    <xdr:row>30</xdr:row>
                    <xdr:rowOff>647700</xdr:rowOff>
                  </to>
                </anchor>
              </controlPr>
            </control>
          </mc:Choice>
        </mc:AlternateContent>
        <mc:AlternateContent xmlns:mc="http://schemas.openxmlformats.org/markup-compatibility/2006">
          <mc:Choice Requires="x14">
            <control shapeId="51354" r:id="rId93" name="Check Box 154">
              <controlPr locked="0" defaultSize="0" autoFill="0" autoLine="0" autoPict="0">
                <anchor moveWithCells="1">
                  <from>
                    <xdr:col>4</xdr:col>
                    <xdr:colOff>419100</xdr:colOff>
                    <xdr:row>31</xdr:row>
                    <xdr:rowOff>50800</xdr:rowOff>
                  </from>
                  <to>
                    <xdr:col>4</xdr:col>
                    <xdr:colOff>717550</xdr:colOff>
                    <xdr:row>31</xdr:row>
                    <xdr:rowOff>412750</xdr:rowOff>
                  </to>
                </anchor>
              </controlPr>
            </control>
          </mc:Choice>
        </mc:AlternateContent>
        <mc:AlternateContent xmlns:mc="http://schemas.openxmlformats.org/markup-compatibility/2006">
          <mc:Choice Requires="x14">
            <control shapeId="51355" r:id="rId94" name="Check Box 155">
              <controlPr locked="0" defaultSize="0" autoFill="0" autoLine="0" autoPict="0">
                <anchor moveWithCells="1">
                  <from>
                    <xdr:col>4</xdr:col>
                    <xdr:colOff>425450</xdr:colOff>
                    <xdr:row>32</xdr:row>
                    <xdr:rowOff>158750</xdr:rowOff>
                  </from>
                  <to>
                    <xdr:col>4</xdr:col>
                    <xdr:colOff>717550</xdr:colOff>
                    <xdr:row>32</xdr:row>
                    <xdr:rowOff>520700</xdr:rowOff>
                  </to>
                </anchor>
              </controlPr>
            </control>
          </mc:Choice>
        </mc:AlternateContent>
        <mc:AlternateContent xmlns:mc="http://schemas.openxmlformats.org/markup-compatibility/2006">
          <mc:Choice Requires="x14">
            <control shapeId="51356" r:id="rId95" name="Check Box 156">
              <controlPr locked="0" defaultSize="0" autoFill="0" autoLine="0" autoPict="0">
                <anchor moveWithCells="1">
                  <from>
                    <xdr:col>4</xdr:col>
                    <xdr:colOff>425450</xdr:colOff>
                    <xdr:row>33</xdr:row>
                    <xdr:rowOff>387350</xdr:rowOff>
                  </from>
                  <to>
                    <xdr:col>4</xdr:col>
                    <xdr:colOff>717550</xdr:colOff>
                    <xdr:row>33</xdr:row>
                    <xdr:rowOff>749300</xdr:rowOff>
                  </to>
                </anchor>
              </controlPr>
            </control>
          </mc:Choice>
        </mc:AlternateContent>
        <mc:AlternateContent xmlns:mc="http://schemas.openxmlformats.org/markup-compatibility/2006">
          <mc:Choice Requires="x14">
            <control shapeId="51357" r:id="rId96" name="Check Box 157">
              <controlPr locked="0" defaultSize="0" autoFill="0" autoLine="0" autoPict="0">
                <anchor moveWithCells="1">
                  <from>
                    <xdr:col>4</xdr:col>
                    <xdr:colOff>419100</xdr:colOff>
                    <xdr:row>34</xdr:row>
                    <xdr:rowOff>82550</xdr:rowOff>
                  </from>
                  <to>
                    <xdr:col>4</xdr:col>
                    <xdr:colOff>711200</xdr:colOff>
                    <xdr:row>34</xdr:row>
                    <xdr:rowOff>444500</xdr:rowOff>
                  </to>
                </anchor>
              </controlPr>
            </control>
          </mc:Choice>
        </mc:AlternateContent>
        <mc:AlternateContent xmlns:mc="http://schemas.openxmlformats.org/markup-compatibility/2006">
          <mc:Choice Requires="x14">
            <control shapeId="51358" r:id="rId97" name="Check Box 158">
              <controlPr locked="0" defaultSize="0" autoFill="0" autoLine="0" autoPict="0">
                <anchor moveWithCells="1">
                  <from>
                    <xdr:col>4</xdr:col>
                    <xdr:colOff>419100</xdr:colOff>
                    <xdr:row>35</xdr:row>
                    <xdr:rowOff>50800</xdr:rowOff>
                  </from>
                  <to>
                    <xdr:col>4</xdr:col>
                    <xdr:colOff>711200</xdr:colOff>
                    <xdr:row>35</xdr:row>
                    <xdr:rowOff>412750</xdr:rowOff>
                  </to>
                </anchor>
              </controlPr>
            </control>
          </mc:Choice>
        </mc:AlternateContent>
        <mc:AlternateContent xmlns:mc="http://schemas.openxmlformats.org/markup-compatibility/2006">
          <mc:Choice Requires="x14">
            <control shapeId="51359" r:id="rId98" name="Check Box 159">
              <controlPr locked="0" defaultSize="0" autoFill="0" autoLine="0" autoPict="0">
                <anchor moveWithCells="1">
                  <from>
                    <xdr:col>4</xdr:col>
                    <xdr:colOff>419100</xdr:colOff>
                    <xdr:row>36</xdr:row>
                    <xdr:rowOff>660400</xdr:rowOff>
                  </from>
                  <to>
                    <xdr:col>4</xdr:col>
                    <xdr:colOff>717550</xdr:colOff>
                    <xdr:row>36</xdr:row>
                    <xdr:rowOff>1022350</xdr:rowOff>
                  </to>
                </anchor>
              </controlPr>
            </control>
          </mc:Choice>
        </mc:AlternateContent>
        <mc:AlternateContent xmlns:mc="http://schemas.openxmlformats.org/markup-compatibility/2006">
          <mc:Choice Requires="x14">
            <control shapeId="51360" r:id="rId99" name="Check Box 160">
              <controlPr locked="0" defaultSize="0" autoFill="0" autoLine="0" autoPict="0">
                <anchor moveWithCells="1">
                  <from>
                    <xdr:col>4</xdr:col>
                    <xdr:colOff>425450</xdr:colOff>
                    <xdr:row>37</xdr:row>
                    <xdr:rowOff>228600</xdr:rowOff>
                  </from>
                  <to>
                    <xdr:col>4</xdr:col>
                    <xdr:colOff>711200</xdr:colOff>
                    <xdr:row>37</xdr:row>
                    <xdr:rowOff>590550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Notice générale</vt:lpstr>
      <vt:lpstr>Notice &amp; condi.d'éligibilité</vt:lpstr>
      <vt:lpstr>ANXE1a-Dépenses prévi</vt:lpstr>
      <vt:lpstr>ANXE1b-Tab.amortissement</vt:lpstr>
      <vt:lpstr>ANXE2-Ress. Prévi</vt:lpstr>
      <vt:lpstr>ANXE3-Bilan Prévi.</vt:lpstr>
      <vt:lpstr>ANXE4-Infos Partenaires</vt:lpstr>
      <vt:lpstr>ANXE5-Pièces justif</vt:lpstr>
      <vt:lpstr>'ANXE1a-Dépenses prévi'!Zone_d_impression</vt:lpstr>
      <vt:lpstr>'ANXE2-Ress. Prévi'!Zone_d_impression</vt:lpstr>
      <vt:lpstr>'ANXE3-Bilan Prévi.'!Zone_d_impression</vt:lpstr>
      <vt:lpstr>'ANXE4-Infos Partenaires'!Zone_d_impression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2024-05-06T11:40:20Z</dcterms:modified>
</cp:coreProperties>
</file>