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DIMER\SFEAMPA\ZZ-FEAMP21-27\3 - BRETAGNE\Innovation régionale\07_AAP\2023\OS 2.1 Aquaculture\Annexes financières\"/>
    </mc:Choice>
  </mc:AlternateContent>
  <bookViews>
    <workbookView xWindow="0" yWindow="0" windowWidth="28800" windowHeight="11870" tabRatio="774"/>
  </bookViews>
  <sheets>
    <sheet name="Notice générale" sheetId="1" r:id="rId1"/>
    <sheet name="Notice &amp; condi.d'éligibilité" sheetId="18" r:id="rId2"/>
    <sheet name="ANXE1a-Dépenses prévi" sheetId="12" r:id="rId3"/>
    <sheet name="ANXE1b-Tab.amortissement" sheetId="21" r:id="rId4"/>
    <sheet name="ANXE2-Ress. Prévi" sheetId="20" r:id="rId5"/>
    <sheet name="ANXE3-Bilan Prévi." sheetId="11" r:id="rId6"/>
    <sheet name="ANXE4-Infos Partenaires" sheetId="9" r:id="rId7"/>
    <sheet name="ANXE5-Pièces justif." sheetId="23" r:id="rId8"/>
  </sheets>
  <externalReferences>
    <externalReference r:id="rId9"/>
  </externalReferences>
  <definedNames>
    <definedName name="_xlnm._FilterDatabase" localSheetId="5" hidden="1">'ANXE3-Bilan Prévi.'!$C$24:$C$42</definedName>
    <definedName name="ActionBudgétaire" localSheetId="4">#REF!</definedName>
    <definedName name="BIS" localSheetId="4">#REF!</definedName>
    <definedName name="Code_Sites_Dossier" localSheetId="4">#REF!</definedName>
    <definedName name="CodePostal" localSheetId="4">#REF!</definedName>
    <definedName name="Communes" localSheetId="4">#REF!</definedName>
    <definedName name="CP" localSheetId="4">#REF!</definedName>
    <definedName name="Eligibilité" localSheetId="4">#REF!</definedName>
    <definedName name="Financeurs" localSheetId="4">#REF!</definedName>
    <definedName name="FormeJuridique" localSheetId="4">#REF!</definedName>
    <definedName name="lili" localSheetId="4">#REF!</definedName>
    <definedName name="Liste1" localSheetId="4">#REF!</definedName>
    <definedName name="Liste2" localSheetId="4">#REF!</definedName>
    <definedName name="ListeChoix" localSheetId="4">#REF!</definedName>
    <definedName name="Mesure" localSheetId="4">#REF!</definedName>
    <definedName name="MESURES" localSheetId="4">#REF!</definedName>
    <definedName name="Missions" localSheetId="4">#REF!</definedName>
    <definedName name="Modalité" localSheetId="4">#REF!</definedName>
    <definedName name="Natinst" localSheetId="4">#REF!</definedName>
    <definedName name="ouinon" localSheetId="4">#REF!</definedName>
    <definedName name="Poste" localSheetId="4">#REF!</definedName>
    <definedName name="Régions" localSheetId="4">#REF!</definedName>
    <definedName name="Serviceinstructeur" localSheetId="4">#REF!</definedName>
    <definedName name="SousMesure" localSheetId="4">#REF!</definedName>
    <definedName name="SOUSMESURES" localSheetId="4">#REF!</definedName>
    <definedName name="Statut_Juridique" localSheetId="4">#REF!</definedName>
    <definedName name="TVA" localSheetId="4">#REF!</definedName>
    <definedName name="typeinst2" localSheetId="4">#REF!</definedName>
    <definedName name="Unité" localSheetId="4">#REF!</definedName>
    <definedName name="zone" localSheetId="4">#REF!</definedName>
    <definedName name="_xlnm.Print_Area" localSheetId="2">'ANXE1a-Dépenses prévi'!$A$1:$R$196</definedName>
    <definedName name="_xlnm.Print_Area" localSheetId="4">'ANXE2-Ress. Prévi'!$A$1:$H$108</definedName>
    <definedName name="_xlnm.Print_Area" localSheetId="5">'ANXE3-Bilan Prévi.'!$A$1:$J$55</definedName>
    <definedName name="_xlnm.Print_Area" localSheetId="6">'ANXE4-Infos Partenaires'!$A$1:$G$108</definedName>
    <definedName name="_xlnm.Print_Area" localSheetId="1">'Notice &amp; condi.d''éligibilité'!$A$1:$AA$99</definedName>
    <definedName name="_xlnm.Print_Area" localSheetId="0">'Notice générale'!$A$1:$M$37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6" i="11" l="1"/>
  <c r="F45" i="11"/>
  <c r="F44" i="11"/>
  <c r="K33" i="21" l="1"/>
  <c r="K32" i="21"/>
  <c r="K31" i="21"/>
  <c r="K30" i="21"/>
  <c r="K29" i="21"/>
  <c r="K28" i="21"/>
  <c r="K39" i="21"/>
  <c r="K38" i="21"/>
  <c r="K37" i="21"/>
  <c r="K36" i="21"/>
  <c r="K35" i="21"/>
  <c r="K34" i="21"/>
  <c r="K42" i="21"/>
  <c r="K41" i="21"/>
  <c r="K40" i="21"/>
  <c r="K43" i="21"/>
  <c r="K45" i="21" l="1"/>
  <c r="K44" i="21"/>
  <c r="K27" i="21"/>
  <c r="C20" i="9" l="1"/>
  <c r="C17" i="9"/>
  <c r="C17" i="11"/>
  <c r="C14" i="11"/>
  <c r="D20" i="20"/>
  <c r="D17" i="20"/>
  <c r="D14" i="20"/>
  <c r="G72" i="12" l="1"/>
  <c r="H72" i="12" s="1"/>
  <c r="J72" i="12" s="1"/>
  <c r="G73" i="12"/>
  <c r="H73" i="12" s="1"/>
  <c r="J73" i="12" s="1"/>
  <c r="G74" i="12"/>
  <c r="H74" i="12" s="1"/>
  <c r="J74" i="12" s="1"/>
  <c r="G75" i="12"/>
  <c r="H75" i="12" s="1"/>
  <c r="J75" i="12" s="1"/>
  <c r="G76" i="12"/>
  <c r="G77" i="12"/>
  <c r="H77" i="12" s="1"/>
  <c r="J77" i="12" s="1"/>
  <c r="G78" i="12"/>
  <c r="H78" i="12" s="1"/>
  <c r="J78" i="12" s="1"/>
  <c r="G79" i="12"/>
  <c r="H79" i="12" s="1"/>
  <c r="J79" i="12" s="1"/>
  <c r="G80" i="12"/>
  <c r="H80" i="12" s="1"/>
  <c r="J80" i="12" s="1"/>
  <c r="G81" i="12"/>
  <c r="G82" i="12"/>
  <c r="H82" i="12" s="1"/>
  <c r="J82" i="12" s="1"/>
  <c r="G83" i="12"/>
  <c r="H83" i="12" s="1"/>
  <c r="J83" i="12" s="1"/>
  <c r="G84" i="12"/>
  <c r="G85" i="12"/>
  <c r="H85" i="12" s="1"/>
  <c r="J85" i="12" s="1"/>
  <c r="G86" i="12"/>
  <c r="H86" i="12" s="1"/>
  <c r="J86" i="12" s="1"/>
  <c r="G87" i="12"/>
  <c r="H87" i="12" s="1"/>
  <c r="J87" i="12" s="1"/>
  <c r="G88" i="12"/>
  <c r="H88" i="12" s="1"/>
  <c r="J88" i="12" s="1"/>
  <c r="G89" i="12"/>
  <c r="H76" i="12"/>
  <c r="J76" i="12" s="1"/>
  <c r="H81" i="12"/>
  <c r="J81" i="12" s="1"/>
  <c r="H84" i="12"/>
  <c r="J84" i="12" s="1"/>
  <c r="H89" i="12"/>
  <c r="J89" i="12" s="1"/>
  <c r="G71" i="12"/>
  <c r="H71" i="12" s="1"/>
  <c r="J71" i="12" s="1"/>
  <c r="D94" i="20"/>
  <c r="D87" i="20"/>
  <c r="D64" i="20"/>
  <c r="D99" i="20" s="1"/>
  <c r="F63" i="20"/>
  <c r="F62" i="20"/>
  <c r="F60" i="20"/>
  <c r="F59" i="20"/>
  <c r="G60" i="12" l="1"/>
  <c r="I60" i="12"/>
  <c r="G70" i="12"/>
  <c r="H70" i="12" l="1"/>
  <c r="J70" i="12" s="1"/>
  <c r="J90" i="12" s="1"/>
  <c r="F43" i="11"/>
  <c r="K60" i="12" l="1"/>
  <c r="F96" i="12" l="1"/>
  <c r="F97" i="12"/>
  <c r="F98" i="12"/>
  <c r="F99" i="12"/>
  <c r="F100" i="12"/>
  <c r="F101" i="12"/>
  <c r="F102" i="12"/>
  <c r="F103" i="12"/>
  <c r="F104" i="12"/>
  <c r="F105" i="12"/>
  <c r="F106" i="12"/>
  <c r="F107" i="12"/>
  <c r="F108" i="12"/>
  <c r="F109" i="12"/>
  <c r="F110" i="12"/>
  <c r="F111" i="12"/>
  <c r="F112" i="12"/>
  <c r="F113" i="12"/>
  <c r="F114" i="12"/>
  <c r="F95" i="12"/>
  <c r="F135" i="12"/>
  <c r="F136" i="12"/>
  <c r="F137" i="12"/>
  <c r="F138" i="12"/>
  <c r="F139" i="12"/>
  <c r="F140" i="12"/>
  <c r="F141" i="12"/>
  <c r="F142" i="12"/>
  <c r="F143" i="12"/>
  <c r="F144" i="12"/>
  <c r="F145" i="12"/>
  <c r="F146" i="12"/>
  <c r="F147" i="12"/>
  <c r="F148" i="12"/>
  <c r="F149" i="12"/>
  <c r="F150" i="12"/>
  <c r="F151" i="12"/>
  <c r="F152" i="12"/>
  <c r="F153" i="12"/>
  <c r="F134" i="12"/>
  <c r="C14" i="9" l="1"/>
  <c r="J60" i="12"/>
  <c r="D181" i="12" l="1"/>
  <c r="B158" i="12"/>
  <c r="F115" i="12" l="1"/>
  <c r="F154" i="12"/>
  <c r="G43" i="11"/>
  <c r="H43" i="11"/>
  <c r="E43" i="11"/>
  <c r="C43" i="11"/>
  <c r="D75" i="20" l="1"/>
  <c r="D101" i="20" s="1"/>
  <c r="F121" i="12"/>
  <c r="F125" i="12"/>
  <c r="D95" i="20" l="1"/>
  <c r="F127" i="12"/>
  <c r="F184" i="12" s="1"/>
  <c r="D23" i="20" s="1"/>
  <c r="E23" i="20" s="1"/>
  <c r="D46" i="20" l="1"/>
  <c r="D50" i="20" s="1"/>
  <c r="E51" i="20" s="1"/>
  <c r="H31" i="1"/>
  <c r="H30" i="1"/>
  <c r="H29" i="1"/>
  <c r="H32" i="1" l="1"/>
  <c r="D52" i="20"/>
  <c r="D102" i="20"/>
  <c r="D90" i="20" s="1"/>
  <c r="D88" i="20" l="1"/>
  <c r="E90" i="20"/>
  <c r="D100" i="20"/>
  <c r="D54" i="20"/>
  <c r="D98" i="20" l="1"/>
  <c r="E54" i="20"/>
  <c r="D97" i="20"/>
  <c r="D96" i="20"/>
  <c r="D93" i="20"/>
  <c r="D103" i="20" l="1"/>
</calcChain>
</file>

<file path=xl/sharedStrings.xml><?xml version="1.0" encoding="utf-8"?>
<sst xmlns="http://schemas.openxmlformats.org/spreadsheetml/2006/main" count="595" uniqueCount="453">
  <si>
    <t>Dépenses prévisionnelles</t>
  </si>
  <si>
    <t>Annexe 3</t>
  </si>
  <si>
    <t>Annexe 4</t>
  </si>
  <si>
    <t>Annexe 5</t>
  </si>
  <si>
    <t>Afin de faciliter vos démarches, des formules automatiques sont intégrées dans des cellules bleues :</t>
  </si>
  <si>
    <t>Exemple :</t>
  </si>
  <si>
    <t>Quantité</t>
  </si>
  <si>
    <t>Unité</t>
  </si>
  <si>
    <t>Montant présenté</t>
  </si>
  <si>
    <t xml:space="preserve">Nom / Prénom ou Dénomination sociale </t>
  </si>
  <si>
    <t>Identification de l'opération</t>
  </si>
  <si>
    <t>Libellé de l'opération</t>
  </si>
  <si>
    <t>Identification du partenaire</t>
  </si>
  <si>
    <t xml:space="preserve">Montant de dépenses prévisionnelles </t>
  </si>
  <si>
    <t>Remplissez totalement l'annexe 1 avant de commencer à compléter l'annexe 2</t>
  </si>
  <si>
    <r>
      <t>si vous utilisez LibreOffice Calc</t>
    </r>
    <r>
      <rPr>
        <i/>
        <sz val="10"/>
        <rFont val="Arial"/>
        <family val="2"/>
      </rPr>
      <t>: sélectionnez manuellement le taux dans la liste déroulante</t>
    </r>
  </si>
  <si>
    <t>Total des aides publiques sollicitées</t>
  </si>
  <si>
    <t>Si vous avez sollicité et/ou obtenu d'autres aides publiques pour ce projet, renseignez d'abord le tableau "Financeurs Publics" ci-dessous</t>
  </si>
  <si>
    <r>
      <t>AUTRES FINANCEURS PUBLICS</t>
    </r>
    <r>
      <rPr>
        <b/>
        <sz val="12"/>
        <color indexed="55"/>
        <rFont val="Arial"/>
        <family val="2"/>
      </rPr>
      <t xml:space="preserve"> </t>
    </r>
    <r>
      <rPr>
        <i/>
        <sz val="11"/>
        <color indexed="55"/>
        <rFont val="Arial"/>
        <family val="2"/>
      </rPr>
      <t>(à renseigner dans le cas où d'autres financements ont déjà été demandés et/ou obtenus)</t>
    </r>
  </si>
  <si>
    <t>Part dans les financements publics nationaux</t>
  </si>
  <si>
    <t xml:space="preserve">
</t>
  </si>
  <si>
    <t>AUTOFINANCEMENT</t>
  </si>
  <si>
    <t>Montant déclaré</t>
  </si>
  <si>
    <t>APPORTS EN NATURE</t>
  </si>
  <si>
    <t>AUTRES APPORTS PRIVES</t>
  </si>
  <si>
    <t>Nom du financeur</t>
  </si>
  <si>
    <t>Montant obtenu</t>
  </si>
  <si>
    <t>Montant total obtenu :</t>
  </si>
  <si>
    <t>Montant total retenu pour le plan de financement :</t>
  </si>
  <si>
    <t>SYNTHESE DES RESSOURCES PREVISIONNELLES DE L'OPERATION</t>
  </si>
  <si>
    <t>Total ressources privées présentées*</t>
  </si>
  <si>
    <t>autofinancement :</t>
  </si>
  <si>
    <t>apports en nature :</t>
  </si>
  <si>
    <t>autres apports privés :</t>
  </si>
  <si>
    <t>Total ressources publiques</t>
  </si>
  <si>
    <t>autres financeurs publics nationaux :</t>
  </si>
  <si>
    <t>Total ressources privées</t>
  </si>
  <si>
    <t>Ressources privées nécessaires</t>
  </si>
  <si>
    <t>Montant total des ressources</t>
  </si>
  <si>
    <t>* Si vous avez obtenus des prêts financiers supérieurs aux apports privés nécessaires, seule est retenue la part utile pour respecter l'équilibre entre les aides publiques et les apports privés.</t>
  </si>
  <si>
    <t>FONDS EUROPEEN POUR LES AFFAIRES MARITIMES, LA PECHE ET L'AQUACULTURE (FEAMPA)</t>
  </si>
  <si>
    <t>ANNEXE 1 : Dépenses prévisionnelles</t>
  </si>
  <si>
    <t>Description de la dépense</t>
  </si>
  <si>
    <t xml:space="preserve">Références de la pièce jusitficative </t>
  </si>
  <si>
    <t>Choisir dans la liste déroulante (cliquez sur la flèche)</t>
  </si>
  <si>
    <t>Objet de la dépense</t>
  </si>
  <si>
    <t>Fournisseur</t>
  </si>
  <si>
    <t>Date du devis</t>
  </si>
  <si>
    <t>N° du devis, référence de l'acte…</t>
  </si>
  <si>
    <t>Dépenses d'investissements et de services (sur devis)</t>
  </si>
  <si>
    <t>Frais de personnels directement liés à l'opération (dépenses de rémunération sur coût horaire)</t>
  </si>
  <si>
    <t>Description de l'intervention</t>
  </si>
  <si>
    <t>Nom de l'intervenant</t>
  </si>
  <si>
    <t>Catégories de salariés</t>
  </si>
  <si>
    <t>Temps de travail sur l'opération</t>
  </si>
  <si>
    <t>Nature du travail à réaliser sur l'opération (ex : animation, gestion, R&amp;D, …)</t>
  </si>
  <si>
    <t>Pour les salariés du secteur privé et ses entreprises publiques, précisez la catégorie professionnelle</t>
  </si>
  <si>
    <t>Montant de la dépense de rémunération pour l'intervention</t>
  </si>
  <si>
    <t>Demandez-vous que vos coûts indirects soient financés à hauteur de 15% des dépenses directes de personnels liées à l'opération ?</t>
  </si>
  <si>
    <t>Demandez-vous que vos frais de mission directement liés à l'opération (restauration, déplacement, hébergement) soient financés à hauteur de 6,3% des dépenses directes de personnels liées à l'opération ?</t>
  </si>
  <si>
    <r>
      <t xml:space="preserve">Montant total des frais de mission
</t>
    </r>
    <r>
      <rPr>
        <sz val="11"/>
        <color theme="0"/>
        <rFont val="Calibri"/>
        <family val="2"/>
        <scheme val="minor"/>
      </rPr>
      <t xml:space="preserve"> (6,3% des frais de personnels)</t>
    </r>
  </si>
  <si>
    <t xml:space="preserve">Temps de travail sur l'opération </t>
  </si>
  <si>
    <t xml:space="preserve">Coût unitaire </t>
  </si>
  <si>
    <t>Nature du travail (ex: animation, gestion…)</t>
  </si>
  <si>
    <t>Unité à associer à la quantité (ex: jours, heures)</t>
  </si>
  <si>
    <t>Recettes générées par l'opération au cours de sa mise en œuvre</t>
  </si>
  <si>
    <t>Recettes à déduire lorsque le montant total des dépenses éligibles est supérieur à 50 000 €</t>
  </si>
  <si>
    <t xml:space="preserve">Descriptif de la recette </t>
  </si>
  <si>
    <t>Identifiant du justificatif</t>
  </si>
  <si>
    <t>Montant HT présenté</t>
  </si>
  <si>
    <t xml:space="preserve">Nature ou type de recette </t>
  </si>
  <si>
    <t>Pièce prouvant l'existence d'une recette</t>
  </si>
  <si>
    <t xml:space="preserve">Montant HT de la recette </t>
  </si>
  <si>
    <t>TOTAL DEPENSES PREVISIONNELLES PRESENTEES</t>
  </si>
  <si>
    <t>Identification du demandeur (chef de file)</t>
  </si>
  <si>
    <t xml:space="preserve">Total </t>
  </si>
  <si>
    <t>Type de bénéficiaire</t>
  </si>
  <si>
    <t>Situation du partenaire</t>
  </si>
  <si>
    <r>
      <t xml:space="preserve">Eléments comptables du groupe au
</t>
    </r>
    <r>
      <rPr>
        <i/>
        <sz val="9"/>
        <color indexed="55"/>
        <rFont val="Arial"/>
        <family val="2"/>
      </rPr>
      <t>(format : JJ/MM/AA)</t>
    </r>
  </si>
  <si>
    <t>31/12/N-1</t>
  </si>
  <si>
    <t>31/12/N-2</t>
  </si>
  <si>
    <t>31/12/N-3</t>
  </si>
  <si>
    <t xml:space="preserve">Chiffre d'affaires (en €) </t>
  </si>
  <si>
    <t>Excédent brut d'exploitation (en €)</t>
  </si>
  <si>
    <t>Résultat d'exploitation (en €)</t>
  </si>
  <si>
    <t xml:space="preserve">Résultat net (en €) </t>
  </si>
  <si>
    <t xml:space="preserve">Capitaux propres (en €) </t>
  </si>
  <si>
    <t xml:space="preserve">Dettes financières (en €) </t>
  </si>
  <si>
    <t xml:space="preserve">Trésorerie (en €) </t>
  </si>
  <si>
    <t xml:space="preserve">Total du bilan (en €) </t>
  </si>
  <si>
    <t xml:space="preserve"> </t>
  </si>
  <si>
    <t xml:space="preserve">Nombre d'ETP ou effectifs salariés du groupe </t>
  </si>
  <si>
    <t xml:space="preserve">Ressources prévisionnelles </t>
  </si>
  <si>
    <t>Coût total HT du matériel ou instruments</t>
  </si>
  <si>
    <t>Durée d'amortissement du matériel (en mois)</t>
  </si>
  <si>
    <t xml:space="preserve">Postes de dépenses éligibles : </t>
  </si>
  <si>
    <t>- Dépense d'investissement matériel (1)</t>
  </si>
  <si>
    <t>- Dépense d'investissement immatériel</t>
  </si>
  <si>
    <t>Dépenses en nature "Bénévolat"</t>
  </si>
  <si>
    <t>Temps prévu pour une dépense donnée (nombre de jours ou nombre d'heures)</t>
  </si>
  <si>
    <t>Dépenses en nature "Biens et services"</t>
  </si>
  <si>
    <t>Quantité de la dépense</t>
  </si>
  <si>
    <t>Montant unitaire de la valeur de dépense</t>
  </si>
  <si>
    <t>Montant unitaire de la valeur de la dépense
(€/h ou €/j)</t>
  </si>
  <si>
    <t>Montant de la dépense 
(temps de travail x coût unitaire)</t>
  </si>
  <si>
    <t>Montant de la dépense</t>
  </si>
  <si>
    <r>
      <t xml:space="preserve">Montant total présentés au titre des coûts indirects et des frais de mission
</t>
    </r>
    <r>
      <rPr>
        <sz val="11"/>
        <color theme="0"/>
        <rFont val="Calibri"/>
        <family val="2"/>
        <scheme val="minor"/>
      </rPr>
      <t xml:space="preserve"> (15% et 6,3% des frais de personnels)</t>
    </r>
  </si>
  <si>
    <r>
      <t xml:space="preserve">Montant total  des coûts indirects
</t>
    </r>
    <r>
      <rPr>
        <sz val="11"/>
        <color theme="0"/>
        <rFont val="Calibri"/>
        <family val="2"/>
        <scheme val="minor"/>
      </rPr>
      <t xml:space="preserve"> (15% des frais de personnels)</t>
    </r>
  </si>
  <si>
    <t>Coûts indirects liés à l'opération (dépenses déterminées sur une base forfaitaire proratisée)</t>
  </si>
  <si>
    <t>Durée prévisionnelle du projet (en MOIS)</t>
  </si>
  <si>
    <t>Liste de choix déroulant</t>
  </si>
  <si>
    <t>Dénomination / raison sociale</t>
  </si>
  <si>
    <t>Forme juridique précise</t>
  </si>
  <si>
    <t>Numéro SIRET</t>
  </si>
  <si>
    <t>Civilité du représentant légal</t>
  </si>
  <si>
    <t>Nom du représentant légal</t>
  </si>
  <si>
    <t>Prénom du représentant légal</t>
  </si>
  <si>
    <t>Fonction du représentant légal</t>
  </si>
  <si>
    <t>Téléphone 1</t>
  </si>
  <si>
    <t>Téléphone 2</t>
  </si>
  <si>
    <t>Adresse électronique</t>
  </si>
  <si>
    <t>Adresse du site concerné par le projet</t>
  </si>
  <si>
    <t>Numéro (de la voie/rue)</t>
  </si>
  <si>
    <t>Rue/voie</t>
  </si>
  <si>
    <t>Complément d'adresse</t>
  </si>
  <si>
    <t>Code postal</t>
  </si>
  <si>
    <t>Ville / commune</t>
  </si>
  <si>
    <t>Région</t>
  </si>
  <si>
    <t>Site Internet</t>
  </si>
  <si>
    <t>Adresse du siège social (si différent)</t>
  </si>
  <si>
    <t>Information sur le groupe</t>
  </si>
  <si>
    <t>L'entreprise appartient-elle à un groupe ?</t>
  </si>
  <si>
    <t>Dénomination du groupe</t>
  </si>
  <si>
    <t>Adresse postale</t>
  </si>
  <si>
    <t>CP / Ville</t>
  </si>
  <si>
    <t>Numéro SIRET du groupe</t>
  </si>
  <si>
    <t>Ce bénéficiaire récupère-t-il la TVA ?</t>
  </si>
  <si>
    <t>Le bénéficiaire est-il soumis à la commande publique</t>
  </si>
  <si>
    <t>Si oui, un marché public est-il prévu dans le cadre du projet</t>
  </si>
  <si>
    <r>
      <t xml:space="preserve">(1) :Les coûts des instruments et de matériel sont pris en charge, </t>
    </r>
    <r>
      <rPr>
        <b/>
        <sz val="11"/>
        <rFont val="Calibri"/>
        <family val="2"/>
        <scheme val="minor"/>
      </rPr>
      <t>dans la mesure où et aussi longtemps qu'ils sont utilisés pour le projet.</t>
    </r>
    <r>
      <rPr>
        <sz val="11"/>
        <rFont val="Calibri"/>
        <family val="2"/>
        <scheme val="minor"/>
      </rPr>
      <t xml:space="preserve"> Lorsque ces instruments et ce matériel ne sont pas utilisés pendant toute la durée de vie du projet, seuls les coûts d'amortissement correspondant à la durée du projet, calculés conformément aux principes comptables généralement admis, sont jugés admissibles.</t>
    </r>
  </si>
  <si>
    <r>
      <t xml:space="preserve">Nom du financeur
</t>
    </r>
    <r>
      <rPr>
        <sz val="11"/>
        <color indexed="9"/>
        <rFont val="Arial"/>
        <family val="2"/>
      </rPr>
      <t>(Autres collectivités territoriales ou organismes publics)</t>
    </r>
  </si>
  <si>
    <r>
      <t xml:space="preserve">Montant d'aide obtenue 
</t>
    </r>
    <r>
      <rPr>
        <sz val="11"/>
        <color indexed="9"/>
        <rFont val="Arial"/>
        <family val="2"/>
      </rPr>
      <t>(si l'aide est en cours, montant demandé)</t>
    </r>
  </si>
  <si>
    <r>
      <t xml:space="preserve">Date de l'obtention
</t>
    </r>
    <r>
      <rPr>
        <sz val="11"/>
        <color indexed="9"/>
        <rFont val="Arial"/>
        <family val="2"/>
      </rPr>
      <t>(si l'aide est en cours, date de la demande)
Format JJ/MM/AA</t>
    </r>
  </si>
  <si>
    <t>Identification du demandeur (Chef de file)</t>
  </si>
  <si>
    <t>Identification du demandeur  (Chef de file)</t>
  </si>
  <si>
    <t xml:space="preserve">TABLEAU RECAPITULATIF </t>
  </si>
  <si>
    <r>
      <rPr>
        <sz val="16"/>
        <color rgb="FFFF0000"/>
        <rFont val="Arial"/>
        <family val="2"/>
      </rPr>
      <t xml:space="preserve">Cette annexe doit être remplie uniquement par le </t>
    </r>
    <r>
      <rPr>
        <b/>
        <u/>
        <sz val="16"/>
        <color rgb="FFFF0000"/>
        <rFont val="Arial"/>
        <family val="2"/>
      </rPr>
      <t>chef de file</t>
    </r>
  </si>
  <si>
    <r>
      <rPr>
        <sz val="16"/>
        <color rgb="FFFF0000"/>
        <rFont val="Arial"/>
        <family val="2"/>
      </rPr>
      <t xml:space="preserve">Cette annexe doit être remplie individuellement </t>
    </r>
    <r>
      <rPr>
        <b/>
        <u/>
        <sz val="16"/>
        <color rgb="FFFF0000"/>
        <rFont val="Arial"/>
        <family val="2"/>
      </rPr>
      <t>par chacun des partenaires</t>
    </r>
    <r>
      <rPr>
        <sz val="16"/>
        <color rgb="FFFF0000"/>
        <rFont val="Arial"/>
        <family val="2"/>
      </rPr>
      <t xml:space="preserve"> du projet (y compris le chef de file)</t>
    </r>
  </si>
  <si>
    <t>Taux de cofinancement FEAMPA</t>
  </si>
  <si>
    <t>- Prestation externe (exclusivement aux fins du projet)</t>
  </si>
  <si>
    <t>PME</t>
  </si>
  <si>
    <t>Grande entreprise</t>
  </si>
  <si>
    <t>Petite entreprise</t>
  </si>
  <si>
    <t>Moyenne entreprise</t>
  </si>
  <si>
    <t>Taux de cofinancement public (CPN)</t>
  </si>
  <si>
    <r>
      <t xml:space="preserve">Cette annexe doit être remplie individuellement par </t>
    </r>
    <r>
      <rPr>
        <b/>
        <u/>
        <sz val="14"/>
        <color rgb="FFFF0000"/>
        <rFont val="Calibri"/>
        <family val="2"/>
        <scheme val="minor"/>
      </rPr>
      <t>chacun des partenaires</t>
    </r>
    <r>
      <rPr>
        <b/>
        <sz val="14"/>
        <color rgb="FFFF0000"/>
        <rFont val="Calibri"/>
        <family val="2"/>
        <scheme val="minor"/>
      </rPr>
      <t xml:space="preserve"> du projet (y compris le chef de file)</t>
    </r>
  </si>
  <si>
    <t>Notice budget prévisionnel</t>
  </si>
  <si>
    <t xml:space="preserve">DEMANDE DE SUBVENTION </t>
  </si>
  <si>
    <r>
      <t xml:space="preserve">Cette annexe doit être remplie individuellement </t>
    </r>
    <r>
      <rPr>
        <u/>
        <sz val="16"/>
        <color rgb="FFFF0000"/>
        <rFont val="Arial"/>
        <family val="2"/>
      </rPr>
      <t>par chacun</t>
    </r>
    <r>
      <rPr>
        <sz val="16"/>
        <color rgb="FFFF0000"/>
        <rFont val="Arial"/>
        <family val="2"/>
      </rPr>
      <t xml:space="preserve"> des partenaires du projet (y compris le chef de file)</t>
    </r>
  </si>
  <si>
    <t>Récupère la TVA</t>
  </si>
  <si>
    <t>Ne récupère pas la TVA</t>
  </si>
  <si>
    <t>Récupère partiellement la TVA</t>
  </si>
  <si>
    <t>Oui</t>
  </si>
  <si>
    <t>Non</t>
  </si>
  <si>
    <t>Commentaire (facultatif)</t>
  </si>
  <si>
    <r>
      <t xml:space="preserve">Contreparties nationales sollicitées (CPN)
</t>
    </r>
    <r>
      <rPr>
        <i/>
        <sz val="8"/>
        <color theme="0"/>
        <rFont val="Arial"/>
        <family val="2"/>
      </rPr>
      <t>Participations Etat et Région sollicitées, déduites des financements publics déjà obtenus</t>
    </r>
  </si>
  <si>
    <t>FEAMPA :</t>
  </si>
  <si>
    <t>Type de bien ou de service (activité professionnelle…)</t>
  </si>
  <si>
    <t>Si vous avez obtenu des prêts supérieurs aux ressources privées nécessaires, ne renseignez que leur part permettant de présenter les ressources privées et publiques en équilibre.</t>
  </si>
  <si>
    <t>CPN Etat-Région</t>
  </si>
  <si>
    <t>AIDES FEAMPA SOLLICITÉES</t>
  </si>
  <si>
    <r>
      <t>Si oui, Date prévisionnelle de</t>
    </r>
    <r>
      <rPr>
        <sz val="10"/>
        <rFont val="Arial"/>
        <family val="2"/>
      </rPr>
      <t xml:space="preserve"> </t>
    </r>
    <r>
      <rPr>
        <sz val="11"/>
        <rFont val="Calibri"/>
        <family val="2"/>
        <scheme val="minor"/>
      </rPr>
      <t>publicité</t>
    </r>
    <r>
      <rPr>
        <sz val="10"/>
        <rFont val="Arial"/>
        <family val="2"/>
      </rPr>
      <t xml:space="preserve"> :</t>
    </r>
  </si>
  <si>
    <t xml:space="preserve">Nombre d'ETP  ou effectifs salariés </t>
  </si>
  <si>
    <t xml:space="preserve">Si le partenaire appartient à un groupe </t>
  </si>
  <si>
    <t>Dénomination sociale du groupe</t>
  </si>
  <si>
    <r>
      <t>Pour l'achat de matériel</t>
    </r>
    <r>
      <rPr>
        <b/>
        <sz val="14"/>
        <color theme="0"/>
        <rFont val="Calibri"/>
        <family val="2"/>
        <scheme val="minor"/>
      </rPr>
      <t xml:space="preserve"> (1) </t>
    </r>
    <r>
      <rPr>
        <b/>
        <sz val="12"/>
        <color theme="0"/>
        <rFont val="Calibri"/>
        <family val="2"/>
        <scheme val="minor"/>
      </rPr>
      <t>HT</t>
    </r>
  </si>
  <si>
    <r>
      <t xml:space="preserve">(2) : Pour le matériel, </t>
    </r>
    <r>
      <rPr>
        <sz val="12"/>
        <rFont val="Calibri"/>
        <family val="2"/>
        <scheme val="minor"/>
      </rPr>
      <t>dans le cas d'un</t>
    </r>
    <r>
      <rPr>
        <b/>
        <u/>
        <sz val="12"/>
        <rFont val="Calibri"/>
        <family val="2"/>
        <scheme val="minor"/>
      </rPr>
      <t xml:space="preserve"> amortissement linéaire :</t>
    </r>
    <r>
      <rPr>
        <b/>
        <sz val="12"/>
        <rFont val="Calibri"/>
        <family val="2"/>
        <scheme val="minor"/>
      </rPr>
      <t xml:space="preserve"> </t>
    </r>
    <r>
      <rPr>
        <b/>
        <sz val="12"/>
        <color rgb="FFFF0000"/>
        <rFont val="Calibri"/>
        <family val="2"/>
        <scheme val="minor"/>
      </rPr>
      <t xml:space="preserve">le Montant présenté HT = Coût HT du matériel x durée d'utilisation (en mois) / durée d'amortissement (en mois)
</t>
    </r>
    <r>
      <rPr>
        <sz val="12"/>
        <rFont val="Calibri"/>
        <family val="2"/>
        <scheme val="minor"/>
      </rPr>
      <t>(La durée d'utilisation ne peut être supérieure  à la durée du projet)</t>
    </r>
  </si>
  <si>
    <t>Association</t>
  </si>
  <si>
    <t>Autres établissements publics et organismes</t>
  </si>
  <si>
    <t>Entrepreneur individuel</t>
  </si>
  <si>
    <t>Entreprise</t>
  </si>
  <si>
    <t>Etablissement d'enseignement privé</t>
  </si>
  <si>
    <t>Etablissement d'enseignement public</t>
  </si>
  <si>
    <t>Collectivité territoriales</t>
  </si>
  <si>
    <t>Autres</t>
  </si>
  <si>
    <t>Monsieur</t>
  </si>
  <si>
    <t>Madame</t>
  </si>
  <si>
    <t>PIECES JUSTIFICATIVES</t>
  </si>
  <si>
    <t>Commentaire</t>
  </si>
  <si>
    <t>Lettre d'engagement signée</t>
  </si>
  <si>
    <t>Pour les entreprises et leurs groupements (GIE)</t>
  </si>
  <si>
    <t>Attestation de régularité sociale (URSAFF/MSA/ENIM) </t>
  </si>
  <si>
    <t xml:space="preserve">Attestation de régularité fiscale </t>
  </si>
  <si>
    <t>Extrait K-bis (ou l’extrait K pour les entreprises individuelles) de moins de 3 mois</t>
  </si>
  <si>
    <t xml:space="preserve">Présentation de l’entreprise et de l’activité (sur la base de documents existants : plaquette, organigramme, rapport d'activité, etc.) </t>
  </si>
  <si>
    <t>Bilans comptables et comptes de résultat et annexes (liasses fiscales complètes) des trois derniers exercices fiscaux certifiés conformes par l'expert-comptable ou le commissaire aux comptes</t>
  </si>
  <si>
    <t xml:space="preserve">Pour les entreprises appartenant à un groupe (GIE) : l’organigramme précisant les niveaux de participation, effectifs, chiffres d’affaires et bilan des entreprises du groupe </t>
  </si>
  <si>
    <t>Pour les entreprises appartenant à un groupe (GIE) : liste des associés et des filiales, composition du capital et liens éventuels avec d’autres personnes privées si cela n’apparaît pas dans la liasse fiscale.</t>
  </si>
  <si>
    <t xml:space="preserve">Pour les associations </t>
  </si>
  <si>
    <t>Statuts approuvés ou déposés</t>
  </si>
  <si>
    <t>Attestation de régularité fiscale</t>
  </si>
  <si>
    <t>Publication au Journal Officiel ou Récépissé de déclaration en préfecture</t>
  </si>
  <si>
    <t>Organigramme de la structure comprenant la liste des membres de l’organe d’administration détaillant les mandats des membres</t>
  </si>
  <si>
    <r>
      <t xml:space="preserve">Bilans comptables des trois derniers exercices fiscaux approuvés par l'organe délibérant (les 3 derniers bilan comptable) </t>
    </r>
    <r>
      <rPr>
        <u/>
        <sz val="10"/>
        <color indexed="8"/>
        <rFont val="Arial"/>
        <family val="2"/>
      </rPr>
      <t>et</t>
    </r>
    <r>
      <rPr>
        <sz val="10"/>
        <color indexed="8"/>
        <rFont val="Arial"/>
        <family val="2"/>
      </rPr>
      <t xml:space="preserve"> Comptes rendus  approuvés des 3 derniers bilans comptables par l'organe délibérant</t>
    </r>
  </si>
  <si>
    <t>Délibération de l’organe compétent approuvant l’opération et le plan de financement prévisionnel et autorisant le responsable légal à solliciter l’aide</t>
  </si>
  <si>
    <t>Pour les demandeurs publics  (Commune, Groupement de collectivités-EPCI, établissement d'enseignement public)</t>
  </si>
  <si>
    <t>Délibération/Décision de l'instance délibérante approuvant l’opération et le plan de financement prévisionnel et autorisant le responsable légal à solliciter l’aide</t>
  </si>
  <si>
    <t>Pour les Groupements d’Intérêt Public (GIP)</t>
  </si>
  <si>
    <t>Convention constitutive du GIP</t>
  </si>
  <si>
    <t>Statuts approuvés</t>
  </si>
  <si>
    <t>Parution au JO de l’arrêté d’approbation de la convention constitutive</t>
  </si>
  <si>
    <t>Décision approuvant l’opération et le plan de financement prévisionnel</t>
  </si>
  <si>
    <t>Bilans comptables des trois derniers exercices fiscaux approuvés</t>
  </si>
  <si>
    <t xml:space="preserve">Pour les demandeurs soumis aux règles de la commande publique </t>
  </si>
  <si>
    <t xml:space="preserve">Procédure interne des achats </t>
  </si>
  <si>
    <t>Pièces des marchés publics</t>
  </si>
  <si>
    <t>Attestation sur l'honneur du respect des règles de la commande publique</t>
  </si>
  <si>
    <t>Fichier Excel : "Annexes financières de l’opération" (onglets 1, 2a, 3, et 4 à remplir par chacun des partenaires)</t>
  </si>
  <si>
    <t>- Déclaration sur l’honneur du vendeur (datée et signée) indiquant l’origine exacte du matériel et confirmant qu’il n’a pas déjà été soutenu par une aide européenne au cours des cinq dernières années</t>
  </si>
  <si>
    <t>Acquisition de matériel d'occasion :</t>
  </si>
  <si>
    <t>- Fournir deux devis comparatifs ou justification sur la base d’un autre système approprié d’évaluation tel que des coûts de référence pour un matériel équivalent.</t>
  </si>
  <si>
    <t>- Le devis du matériel d'occasion</t>
  </si>
  <si>
    <t>-  Pour les salariés affectés à temps plein sur le projet, ou pour un pourcentage fixe de leur temps de travail, fournir la copie de la fiche de poste ou lettre de mission ou contrat de travail précisant clairement les missions et le temps d'affectation à la réalisation du projet</t>
  </si>
  <si>
    <t>- Convention de stage ou d'apprentissage le cas échéant</t>
  </si>
  <si>
    <t>- Statut de la société ou PV de l'assemblée générale pour les salaires du gérant le cas échéant</t>
  </si>
  <si>
    <t>- Convention de mise à disposition du personnel conclue entre le bénéficiaire et l'établissement tiers, accompagnée de la facture le cas échéant</t>
  </si>
  <si>
    <t>- Pour les associations, organismes coopératifs, mutualistes et professionnels non assujetti à la TVA: fournir l'état déclaratif annuelle de liquidation et régularisation de la taxe sur les salaires de la DGFIP de l'année N-1 , journal de paie détaillant par salarié le montant de la taxe sur les salaires payés sur l'année N-1.</t>
  </si>
  <si>
    <t>- Bénévolat: fournir des documents comptables ou des pièces de valeur probante équivalente pour justifier du calcul du coût, une attestation détaillant la nature du service concerné et la durée et période d'activité prévisionnelle du bénévole.</t>
  </si>
  <si>
    <t>- Apports de terrains et biens immeubles:  un certificat d’un expert indépendant qualifié (par exemple : notaire) ou d’un organisme officiel dûment agréé par les autorités administratives, distinct du bénéficiaire (par exemple : service des domaines (service déconcentré du ministère de l’Économie, de l’Industrie et de l’Emploi)) ;une attestation d’affectation du bien à l’opération. La valeur retenue doit être précisée dans le certificat.</t>
  </si>
  <si>
    <t>- Apport de services, de biens d'équipement ou de matériaux: tous documents (prix catalogue, devis, etc.) permettant de justifier la valeur de la contribution et son adéquation avec les prix pratiqués sur le marché.</t>
  </si>
  <si>
    <t>- Bénévolat de biens et services: fournir copie de la convention de mise à disposition nominative</t>
  </si>
  <si>
    <t>- Justification de la dépense : copie de la facture acquitée</t>
  </si>
  <si>
    <t>- le cas échéant, justification en cas d'utilisation partielle et/ou de durée de l'opération différente de la durée d'amortissement : justification de la clé d'affectation en cas d'utilisation partielle, tableau des amortissements imputé pour le projet certifié par un expert-comptable ou un CAC. Ce tableau devra reprendre toute sles informations figurant dans la liasse fiscale.</t>
  </si>
  <si>
    <t>- Justification d'absence de double financement : Déclaration sur l'honneur du bénéficiaire (signée et datée) attestant que le le bien n'a pas déjà été financé par des aides publiques et indique les dates de début et de fin d'amortissement du bien.</t>
  </si>
  <si>
    <t>- Justification de la durée d'amortissement retenue : document justifiant de la durée d'amortissement choisie ou tableau d'amortissement / plan d'amortissement permettant de confirmer les dates d'amortissement, la durée, la méthode (linéaire, dégressif, etc.) signé par le comptable ou le CAC</t>
  </si>
  <si>
    <t>Remplir une ligne par agent impliqué dans le projet en mentionnant son nom</t>
  </si>
  <si>
    <t>Ex : achat d’une sonde à 5 000 €, durée d’amortissement établie à 5 ans ; durée du projet de 3 ans donc un prise en charge maximale de 5000/5 *3= 3000 € euros</t>
  </si>
  <si>
    <r>
      <t xml:space="preserve">Cette annexe doit être remplie individuellement </t>
    </r>
    <r>
      <rPr>
        <u/>
        <sz val="16"/>
        <color rgb="FFFF0000"/>
        <rFont val="Arial"/>
        <family val="2"/>
      </rPr>
      <t>par chacun</t>
    </r>
    <r>
      <rPr>
        <sz val="16"/>
        <color rgb="FFFF0000"/>
        <rFont val="Arial"/>
        <family val="2"/>
      </rPr>
      <t xml:space="preserve"> des partenaires du projet</t>
    </r>
  </si>
  <si>
    <t>Devis des dépenses d'investissement matériel et immatériel, prestations externes</t>
  </si>
  <si>
    <t xml:space="preserve">Coûts d'amortissements des dépenses d'investissements (achats unitaires amortissables supérieurs à 500€) : </t>
  </si>
  <si>
    <t xml:space="preserve">Dépenses de personnel: </t>
  </si>
  <si>
    <t>Frais de missions : dépenses de déplacement, de restauration et d'hébergement directement rattachable à la mise en œuvre de l'opération :</t>
  </si>
  <si>
    <t xml:space="preserve">Dépenses en nature : </t>
  </si>
  <si>
    <r>
      <t>Attestation de non récupération de la TVA</t>
    </r>
    <r>
      <rPr>
        <b/>
        <sz val="10"/>
        <rFont val="Arial"/>
        <family val="2"/>
      </rPr>
      <t xml:space="preserve"> émanant du service des impôts </t>
    </r>
    <r>
      <rPr>
        <b/>
        <sz val="10"/>
        <color indexed="8"/>
        <rFont val="Arial"/>
        <family val="2"/>
      </rPr>
      <t>(si les dépenses sont présentées TTC)</t>
    </r>
  </si>
  <si>
    <t>Néanmoins, le bénéficiaire sera tenu de conserver les justificatifs attestant des déplacements effectifs réalisés sur le projet.</t>
  </si>
  <si>
    <t>Informations relatives aux partenaires</t>
  </si>
  <si>
    <t>A remplir par chacun des partenaires du projet</t>
  </si>
  <si>
    <t>A remplir uniquement par le chef de file</t>
  </si>
  <si>
    <t>Le document est protégé. Seules peuvent être renseignées les cellules apparaissant en blanc dans les tableaux:</t>
  </si>
  <si>
    <t>Catégories de dépense</t>
  </si>
  <si>
    <t>Récupération de la TVA par le partenaire</t>
  </si>
  <si>
    <t>Récupère totalement la TVA</t>
  </si>
  <si>
    <t>Si vous ne récupérez pas la TVA sur cette dépense ou si vous la récupérez partiellement</t>
  </si>
  <si>
    <t>Montant présenté HT</t>
  </si>
  <si>
    <t xml:space="preserve">En sélectionnant le taux forfaitaire de 6,3% des frais de personnel, aucun justificatif ne sera à fournir à la demande de paiement. </t>
  </si>
  <si>
    <t>1. Dépenses de personnels</t>
  </si>
  <si>
    <t>3. la justification de l'acquittement des dépenses de personnel</t>
  </si>
  <si>
    <t>-  Pour les salariés affectés à temps variable à la réalisation de l'opération, un système distinct d'enregistrement du temps de travail doit être mis en place. 
Les pièces sont : des copies de fiches de temps, a minima mensuelles datées et signées par le salarié et son responsable hiérarchique, OU des extraits de logiciel de gestion de temps permettant de tracer le temps dédié à l'opération.</t>
  </si>
  <si>
    <t>- la rémunération des dirigeants non salariés est éligible. N'ayant pas de bulletins de paie, la Déclaration Sociale des Indépendants (DSI) doit être fournie. La détermination du coût unitaire repose sur le produit de montant horaire de la rémunération éligible et le nombre d'unités de temps consacrées au projet.</t>
  </si>
  <si>
    <t xml:space="preserve">1.a. Personnels affectés à temps fixe par mois : les pièces sont les copies de fiches de poste OU copies de lettres de missions OU copies de contrat de travail. </t>
  </si>
  <si>
    <t>Si les documents précisent les missions et la période d'affectation des personnels à la réalisation de l'opération, alors les copies de fiches de temps passé ou les extraits de logiciel de gestion de temps ne sont pas requis.</t>
  </si>
  <si>
    <t xml:space="preserve">1.b. Personnels affectés à temps variable à la réalisation de l'opération, un système distinct d'enregistrement du temps de travail doit être mis en place. </t>
  </si>
  <si>
    <t>Les pièces sont : des copies de fiches de temps, a minima mensuelles datées et signées par le salarié et son responsable hiérarchique, OU des extraits de logiciel de gestion de temps permettant de tracer le temps dédié à l'opération.</t>
  </si>
  <si>
    <t xml:space="preserve">1. la justification du temps d'affectation du personnel / 2 cas de figure : </t>
  </si>
  <si>
    <t xml:space="preserve">2. Matérialité des dépenses : </t>
  </si>
  <si>
    <t>2.b. Dans le cadre du coût horaire basé sur 1607 heures : douze derniers bulletins de paie ou DSN ou tout document probant équivalent des personnes concernées permettant de justifier le montant des salaires bruts chargés et constituant les pièces justificatives de calcul du coût.</t>
  </si>
  <si>
    <t xml:space="preserve">2.c. Cas particulier : la rémunération des dirigeants non salariés est éligible. N'ayant pas de bulletins de paie, la Déclaration Sociale des Indépendants (DSI) doit être fournie. </t>
  </si>
  <si>
    <t>La détermination du coût unitaire repose sur le produit de montant horaire de la rémunération éligible et le nombre d'unités de temps consacrées au projet.</t>
  </si>
  <si>
    <t>Copies des bulletins de paies ou DSN</t>
  </si>
  <si>
    <t>2. Coûts indirects : Frais de structure et frais de fonctionnement</t>
  </si>
  <si>
    <t xml:space="preserve">Néanmoins, le bénéficiaire sera tenu de conserver les justificatifs attestant des déplacements effectifs réalisés sur le projet.  </t>
  </si>
  <si>
    <t>Parmi ces justificatifs peuvent figurer les agendas, ordres de mission précisant le lien entre le déplacement et l'opération financée, attestation de présence, feuilles d'émargement, compte-rendu de réunion, PV de visite, etc.</t>
  </si>
  <si>
    <t xml:space="preserve">3 conditions sont à respecter : </t>
  </si>
  <si>
    <t>1. Les dépenses sont calculées au prorata de la durée d'utilisation du bien amorti pour la réalisation de l'opération.</t>
  </si>
  <si>
    <t xml:space="preserve">Justificatifs des dépenses d'amortissement : </t>
  </si>
  <si>
    <t xml:space="preserve">- le cas échéant, justification en cas d'utilisation partielle et/ou de durée de l'opération différente de la durée d'amortissement : justification de la clé d'affectation en cas d'utilisation partielle, tableau des amortissements imputé pour le projet certifié par un expert-comptable ou un CAC. </t>
  </si>
  <si>
    <t>- des contributions en travail : bénévolat, mises à disposition de salariés</t>
  </si>
  <si>
    <t>- des contributions en biens : biens d'équipement, matériaux, fournitures</t>
  </si>
  <si>
    <t>- des contributions en services : mises à disposition temporaires de locaux ou de matériel, fourniture gratuite de services</t>
  </si>
  <si>
    <t>- des contributions sous forme de terrains et d'immeubles.</t>
  </si>
  <si>
    <t>- attestation détaillant la nature du service concerné et la durée et période d'activité prévisionnelle du bénévole.</t>
  </si>
  <si>
    <t>- tous documents permettant de justifier la valeur de la contribution et son adéquation avec les prix pratiqués sur le marché.</t>
  </si>
  <si>
    <t xml:space="preserve">Justificatifs pour le travail bénévole : </t>
  </si>
  <si>
    <t xml:space="preserve">Justificatifs pour l'apport de services, de biens d'équipement ou de matériaux : </t>
  </si>
  <si>
    <t>Description</t>
  </si>
  <si>
    <t>Coût unitaire</t>
  </si>
  <si>
    <t>Cette notice précise les modalités de prise en charge des dépenses et les justificatifs qui seront à fournir au moment de la demande de paiement.</t>
  </si>
  <si>
    <t>Les dépenses de personnel éligibles sont les rémunérations, charges patronales et salariales comprises, et tous les autres traitements accessoires et avantages de personnels affectés à l'opération réellement et directement supportés, en numéraire ou en nature, par la structure.</t>
  </si>
  <si>
    <t xml:space="preserve">La prise en charge des coûts indirects est fixée à 15% des charges de personnels directement liées à l’opération. Aucun justificatif ne sera requis au moment du paiement. </t>
  </si>
  <si>
    <t xml:space="preserve">En appliquant ce taux forfaitaire de 6,3% des frais de personnel, aucun justificatif relatif aux frais de mission ne sera à fournir à la demande de paiement. </t>
  </si>
  <si>
    <t>3. Frais de mission : frais de déplacement, de restauration et d'hébergement</t>
  </si>
  <si>
    <t>2. Des aides publiques n'ont pas déjà contribué à l'acquisition de ces biens (les dépenses d'amortissement et l'achat du bien ne peuvent être financés de façon cumulative).</t>
  </si>
  <si>
    <t>3. Les dépenses sont calculées selon les normes comptables admises (amortissement linéaire, dégressif ou variable).</t>
  </si>
  <si>
    <t xml:space="preserve">- Justification d'absence de double financement : Déclaration sur l'honneur du bénéficiaire (signée et datée) attestant que le bien n'a pas déjà été financé par des aides publiques et indiquant les dates de début et de fin d'amortissement du bien. </t>
  </si>
  <si>
    <t xml:space="preserve">- Justification de la durée d'amortissement retenue : document justifiant de la durée d'amortissement choisie </t>
  </si>
  <si>
    <t>ou tableau d'amortissement / plan d'amortissement permettant de confirmer les dates d'amortissement, la durée, la méthode (linéaire, dégressif, etc.) signé par le comptable ou le Commissaire aux Comptes.</t>
  </si>
  <si>
    <t>Ce tableau devra reprendre toutes les informations figurant dans la liasse fiscale.</t>
  </si>
  <si>
    <t>Les contributions en nature sont éligibles et contribuent à la part d'autofinancement des partenaires.</t>
  </si>
  <si>
    <t xml:space="preserve">Une contribution en nature est l'acte par lequel une personne physique ou morale apporte à une entité, un travail, des biens ou des services à titre gratuit. Cela correspond à : </t>
  </si>
  <si>
    <t>Dans le cas particulier de l’affrètement de navire : Dépenses directes liées à l’affrètement de navires selon un forfait justifié par le bénéficiaire :</t>
  </si>
  <si>
    <t xml:space="preserve">- Si le bénéficiaire est propriétaire du navire : pour chaque mission en mer inscrite dans le projet, une copie certifiée de l’état des dépenses doit être présentée au service instructeur avec la ventilation détaillée des frais d’exploitation </t>
  </si>
  <si>
    <t>et le cas échéant, la manière dont ces frais ont été calculés, pour justifier du forfait journalier de coût des navires.</t>
  </si>
  <si>
    <t xml:space="preserve">- Si le bénéficiaire affrète le navire : les règles relatives à la sous-traitance s’appliquent pour la justification des dépenses. </t>
  </si>
  <si>
    <t>Les pièces justificatives (contrats de sous-traitance, factures) indiquent la ventilation des postes de dépenses. Dans ce cas, les dépenses sont calculées aux frais réels.</t>
  </si>
  <si>
    <t>En cas de mise à disposition, par une entreprise ou un organisme, de moyens pour la réalisation de tests en situation réelle :</t>
  </si>
  <si>
    <t>Dans le cas où l’entreprise bénéficiaire génère des recettes pendant l’expérimentation (ex : vente de produits de la pêche), ces dernières sont déduites des dépenses éligibles de l’opération.</t>
  </si>
  <si>
    <t xml:space="preserve">- Les coûts éligibles relatifs à ces dépenses (base réelle) correspondent notamment, aux coûts de location des moyens des entreprises mobilisés pour le projet, ou à un contrat de sous-traitance etc. </t>
  </si>
  <si>
    <t>- Les calculs de compensation pour perte de revenu ne sont pas retenus.</t>
  </si>
  <si>
    <t>CHOISIR LE TAUX D'INTENSITÉ D'AIDE CORRESPONDANT DANS LA LISTE DÉROULANTE</t>
  </si>
  <si>
    <t>Fichier à télécharger au début de la prodédure de demande d'aide</t>
  </si>
  <si>
    <r>
      <t xml:space="preserve">Autres établissements publics </t>
    </r>
    <r>
      <rPr>
        <b/>
        <sz val="10"/>
        <color theme="0"/>
        <rFont val="Arial"/>
        <family val="2"/>
      </rPr>
      <t>et organismes reconnus OQDP / Organismes scientifiques et techniques / Organisation de producteurs / Syndicat professionnel / Chambre consulaire / SEM / Comités des pêches et de la conchyliculture</t>
    </r>
  </si>
  <si>
    <t>Pièce justifiant de la reconnaissance par l'Etat de l'organisme scientifique ou technique (statut, mission, labellisation, certification,…) s'il ne figure pas dans la liste pré établie</t>
  </si>
  <si>
    <t>Attestation de non- récupération totale ou partielle de la TVA, et si récupération partielle, précision apportée du pourcentage et de l'activité fournie par la DGFIP</t>
  </si>
  <si>
    <t>Est exonéré de TVA</t>
  </si>
  <si>
    <t>Préciser l'année</t>
  </si>
  <si>
    <t>Choisir dans la liste déroulante</t>
  </si>
  <si>
    <t>Choisir</t>
  </si>
  <si>
    <t>Si les salariés sont déjà connus, merci de fournir les justificatifs au moment de la demande d'aide. Dans le cas contraire, les justificatifs seront à fournir au moment de la demande de paiement et le coût horaire prévisionnel se fait sur une base déclarative.</t>
  </si>
  <si>
    <t>Statuts, le cas échéant</t>
  </si>
  <si>
    <t>Statuts approuvés le cas échéant</t>
  </si>
  <si>
    <t>Tableau des aides sollicitées (les taux indiqués peuvent être ajustés au regard de l'évolution des textes)</t>
  </si>
  <si>
    <t xml:space="preserve">Les coûts des instruments et de matériel sont pris en charge, dans la mesure où et aussi longtemps qu'ils sont utilisés pour le projet. </t>
  </si>
  <si>
    <t>Lorsque ces instruments et ce matériel ne sont pas utilisés pendant toute la durée de vie du projet, seuls les coûts d'amortissement correspondant à la durée du projet, calculés conformément aux principes comptables généralement admis, sont jugés admissibles.</t>
  </si>
  <si>
    <t>Les dépenses d'amortissement des biens neufs et des biens d'occasion sont éligibles, à condition que celles-ci ne soient pas financées de façon cumulative avec l'achat du bien.</t>
  </si>
  <si>
    <t>- Justification de la dépense : copie de la facture acquitée (au moment de la demande de paiement)</t>
  </si>
  <si>
    <t>Dépenses d'amortissements</t>
  </si>
  <si>
    <t>Acquisition de matériel neuf ou autre dépense (prestation de services, etc.)</t>
  </si>
  <si>
    <t>Acquisition de matériel d'occasion</t>
  </si>
  <si>
    <t>2 devis sont à présenter (celui qui est retenu + 1 document comparatif (devis ou autre document comparatif : catalogue, référentiel de prix, etc.))</t>
  </si>
  <si>
    <t>4. Dépenses d'investissements matériels et immatériels</t>
  </si>
  <si>
    <t>5. Contributions en nature</t>
  </si>
  <si>
    <t>6. Prestation (sous-traitance)</t>
  </si>
  <si>
    <t>RECHERCHE &amp; INNOVATION</t>
  </si>
  <si>
    <t>7. Indemnisation des essais sur navires professionnels</t>
  </si>
  <si>
    <t>Dernière moyenne annuelle des salaires brut chargés (BS décembre n-1 à joindre)</t>
  </si>
  <si>
    <t>% du temps de travail</t>
  </si>
  <si>
    <t>Temps plein = 100%
Temps partiel = x%</t>
  </si>
  <si>
    <t>Durée légale du temps de travail (1607h pour un temps plein)</t>
  </si>
  <si>
    <t>Proratisée dans le cas où la moyenne n'est pas disponible ou en cas de temps partiel</t>
  </si>
  <si>
    <t>Montant du coût horaire brut+ charges patronales</t>
  </si>
  <si>
    <t>Coût horaire (€/h)</t>
  </si>
  <si>
    <t>Tous les bénéficiaires situés le territoire national (la métropole y compris les régions continentales et les régions ultrapériphériques) sont éligibles qu’ils soient publics ou privés, tant que le rôle et la justification de leurs implications dans le projet est démontré dans le projet.</t>
  </si>
  <si>
    <t xml:space="preserve">Au moment de la demande de paiement, les justificatifs des dépenses qui seront demandés sont les suivants : 
</t>
  </si>
  <si>
    <t>2.a. Dépenses de personnels justifiées au réel : Copies de bulletins de paie ou du journal de paie ou de la Déclaration sociale nominative (DSN) ou d'un document probant équivalent (livre de paie, dashboard (extraction d'un logiciel de paie de la structure)</t>
  </si>
  <si>
    <t>Si le montant de la dépense est inférieur à 2500€HT : 1 seul devis est à présenter (celui qui est retenu)</t>
  </si>
  <si>
    <t>Si le montant de la dépense est compris entre 2500€ HT et 39 999,99€ HT : 2 devis sont à présenter (celui qui est retenu + 1 document comparatif (devis ou autre document comparatif : catalogue, référentiel de prix, etc.))</t>
  </si>
  <si>
    <t>Si le montant de la dépense est supérieur à 40 000€ HT : 3 devis sont à présenter (celui qui est retenu + 2 documents comparatifs (devis ou autre document comparatif : catalogue, référentiel de prix, etc.))</t>
  </si>
  <si>
    <t>- des pièces justificatives similaires à celles exigées pour la justification du temps passé (lettre de mission, fiche de temps, etc.)</t>
  </si>
  <si>
    <t>Pour plus de détails, merci de vous référer à l'appel à projet concerné.</t>
  </si>
  <si>
    <t>Ce fichier regroupe les annexes financières de l'opération à remplir par le porteur de projet et ses partenaires au moment de la demande d'aide et de la liquidation.</t>
  </si>
  <si>
    <t>Lorsque la moyenne annuelle n'est pas disponible, s'appuyer sur la moyenne connue des salaires ou le contrat de travail lors d'une embauche</t>
  </si>
  <si>
    <t>Temps de travail prévu sur l'intervention (nombre d'heures)</t>
  </si>
  <si>
    <t>- Autres dépenses</t>
  </si>
  <si>
    <t>Concerne du matériel déjà acquis. Les dépenses d'amortissement et l'achat du bien ne peuvent pas être financés de façon cumulative.</t>
  </si>
  <si>
    <t>Dossier technique</t>
  </si>
  <si>
    <t>Critères liés à l'opération</t>
  </si>
  <si>
    <t>Taux d'intensité d'aide</t>
  </si>
  <si>
    <t>Critères liés aux bénéficiaires</t>
  </si>
  <si>
    <t xml:space="preserve">Si l'opération relève de l'article 42 du TFUE : </t>
  </si>
  <si>
    <t>Avoir un bénéficiaire collectif 
(et l'opération doit être d'intérêt collectif et présenter des caractéristiques innovantes)</t>
  </si>
  <si>
    <t>Si l'opération ne répond pas aux critères ci-dessus.</t>
  </si>
  <si>
    <t xml:space="preserve">Si l'opération ne relève pas de l'article 42 du TFUE (la règlementation des Aides d'Etat s'applique pour les entreprises)  : </t>
  </si>
  <si>
    <t>Pour les entreprises de la filière et les organismes suivants :</t>
  </si>
  <si>
    <t>Dans tous les cas</t>
  </si>
  <si>
    <t xml:space="preserve">- Organisme de droit public ou une entreprise chargée de la gestion de services d'intérêt économique général
- Organismes de recherche et de diffusion des résultats
- Bénéficiaires collectifs (dont organisation de pêcheurs) </t>
  </si>
  <si>
    <t>- Organisation de producteurs ou associations d'organisations de producteurs, organisations interprofessionnelles</t>
  </si>
  <si>
    <t>Entreprises (indépendamment de sa taille) actives dans la production, la transformation et la commercialisation des produits de la pêche et de l'aquaculture</t>
  </si>
  <si>
    <t>Pour les entreprises hors secteur de la production, la transformation et la commercialisation des produits de la pêche et de l'aquaculture :</t>
  </si>
  <si>
    <r>
      <t xml:space="preserve">si l'opération consiste en des travaux de </t>
    </r>
    <r>
      <rPr>
        <b/>
        <sz val="11"/>
        <color theme="1"/>
        <rFont val="Calibri"/>
        <family val="2"/>
        <scheme val="minor"/>
      </rPr>
      <t>recherche industrielle</t>
    </r>
    <r>
      <rPr>
        <sz val="11"/>
        <color theme="1"/>
        <rFont val="Calibri"/>
        <family val="2"/>
        <scheme val="minor"/>
      </rPr>
      <t xml:space="preserve"> avec diffusion des résultats</t>
    </r>
  </si>
  <si>
    <r>
      <t xml:space="preserve">si l'opération consiste en des travaux de </t>
    </r>
    <r>
      <rPr>
        <b/>
        <sz val="11"/>
        <color theme="1"/>
        <rFont val="Calibri"/>
        <family val="2"/>
        <scheme val="minor"/>
      </rPr>
      <t>développement expérimental</t>
    </r>
    <r>
      <rPr>
        <sz val="11"/>
        <color theme="1"/>
        <rFont val="Calibri"/>
        <family val="2"/>
        <scheme val="minor"/>
      </rPr>
      <t xml:space="preserve"> avec diffusion des résultats</t>
    </r>
  </si>
  <si>
    <t>FINANCEMENTS PRIVÉS</t>
  </si>
  <si>
    <t>A joindre à la Demande d'aide</t>
  </si>
  <si>
    <t>A joindre à la Demande de paiement</t>
  </si>
  <si>
    <t>Si le montant de la dépense est inférieure à 2500€ : 1 devis demandé
Si le montant de la dépense est compris entre 2 500€ et 39 999,99€, 2 devis demandés
Si le montant de la dépense est supérieur à 40 000€, 3 devis demandés</t>
  </si>
  <si>
    <t>- le bulletin de paie de décembre de l'année N-1 ou DSN ou tout document probant équivalent (livre de paie, dashboard (extraction d’un logiciel de paie de la structure) …)</t>
  </si>
  <si>
    <t>La prise en charge des frais de mission est fixée à 6,3% des charges de personnels directement liées à l’opération (hors billets d'avions entre la métropole et les RUP et la Corse qui bénéficient d’une prise en charge au coût réel).</t>
  </si>
  <si>
    <t>Le bénéficiaire conserve donc tout élément jugé probant pour attester de la matérialité des déplacements effectués en vue d'éventuels contrôles (visites sur place, contrôles d'opération).</t>
  </si>
  <si>
    <t xml:space="preserve">Au moment de la demande d'aide, le tableau de l'annexe 1 est à renseigner et une copie du bulletin de salaire de décembre de l'année N-1 est à fournir si la personne est actuellement en poste au sein de la structure. </t>
  </si>
  <si>
    <t>ANNEXE 4 : Informations complémentaires sur les bénéficiaires</t>
  </si>
  <si>
    <t>ANNEXE 3 : Tableau récaptitulatif (Bilan général)</t>
  </si>
  <si>
    <t>ANNEXE 2 : Ressources prévisionnelles</t>
  </si>
  <si>
    <t>Montant TVA 
(montant TVA non récupérée)</t>
  </si>
  <si>
    <t>Bilan prévisionnel</t>
  </si>
  <si>
    <t>Pièces justificatives</t>
  </si>
  <si>
    <r>
      <t xml:space="preserve">Le </t>
    </r>
    <r>
      <rPr>
        <b/>
        <sz val="12"/>
        <color indexed="8"/>
        <rFont val="Arial"/>
        <family val="2"/>
      </rPr>
      <t>chef de file</t>
    </r>
    <r>
      <rPr>
        <sz val="12"/>
        <color indexed="8"/>
        <rFont val="Arial"/>
        <family val="2"/>
      </rPr>
      <t xml:space="preserve"> synthétise les informations du projet dans l'annexe 3.</t>
    </r>
  </si>
  <si>
    <t>Si vous récupérez totalement la TVA sur cette dépense</t>
  </si>
  <si>
    <t>Heure</t>
  </si>
  <si>
    <t>Jour</t>
  </si>
  <si>
    <t>Montants autres financements publics (en €)</t>
  </si>
  <si>
    <t>Ressources privées (en €)</t>
  </si>
  <si>
    <t>Participation dans le projet en € (autofinancement)</t>
  </si>
  <si>
    <r>
      <t xml:space="preserve">Montant présenté HT  (2)
</t>
    </r>
    <r>
      <rPr>
        <b/>
        <i/>
        <sz val="10"/>
        <color theme="0"/>
        <rFont val="Calibri"/>
        <family val="2"/>
        <scheme val="minor"/>
      </rPr>
      <t>(si matériels, indiquez la montant des amortissements)</t>
    </r>
  </si>
  <si>
    <t>Annexe 2</t>
  </si>
  <si>
    <t xml:space="preserve">Dans ce tableau, vous pouvez remplir les champs : "description", "unité" et "coût unitaire". </t>
  </si>
  <si>
    <t xml:space="preserve">Le montant de dépenses présentées est automatiquement calculé (multiplication de la quantité par le coût unitaire correspondant). </t>
  </si>
  <si>
    <t xml:space="preserve">Commentaires </t>
  </si>
  <si>
    <t xml:space="preserve">Le cas échéant, justification d'absence de devis comparatifs en nombre suffisants ou autres commentaires </t>
  </si>
  <si>
    <t>1er devis comparatif 
(le montant de la dépense est compris 
entre 2 500 € à 39 999 € HT)</t>
  </si>
  <si>
    <t>2ème devis comparatif
(le montant de la dépense est 
supérieur à 40 000 € HT)</t>
  </si>
  <si>
    <t>Commentaires des partenaires sur les pièces justificatives (le cas échéant)</t>
  </si>
  <si>
    <t>Tableau de calcul des coûts d'amortissement des investissements matériels</t>
  </si>
  <si>
    <t>Désignation du matériel</t>
  </si>
  <si>
    <t>Date d'acquisition</t>
  </si>
  <si>
    <t>Valeur d'acquisition HT</t>
  </si>
  <si>
    <t>Date début d'amortissement</t>
  </si>
  <si>
    <t>Date fin d'amortissement</t>
  </si>
  <si>
    <t>Durée d'amortissement (mois)</t>
  </si>
  <si>
    <t>Taux d'utilisation dans le projet</t>
  </si>
  <si>
    <t>Durée d'utilisation dans le projet (mois)</t>
  </si>
  <si>
    <t>Montant à prendre en compte dans le cadre du projet</t>
  </si>
  <si>
    <t>Tableau des amortissements</t>
  </si>
  <si>
    <t xml:space="preserve">Valeur d'acquisition TTC si non récupération de la TVA </t>
  </si>
  <si>
    <t>PIECES JOINTES (cases à cocher par le partenaire)</t>
  </si>
  <si>
    <t>GUICHET REGIONAL INNOVATION</t>
  </si>
  <si>
    <t>Annexe 1b</t>
  </si>
  <si>
    <t>Annexe 1a</t>
  </si>
  <si>
    <t>Total aides publiques</t>
  </si>
  <si>
    <t>Montant de l'aide publique sollicitée en € (FEAMPA + CPN)</t>
  </si>
  <si>
    <t>Intensité d'aide publique (en%)</t>
  </si>
  <si>
    <t xml:space="preserve">Montant total des dépenses prévisionnelles (en €)
</t>
  </si>
  <si>
    <t>(Renseigné en Annexe 1a, cellule F184)</t>
  </si>
  <si>
    <t xml:space="preserve">(Renseignée en Annexe 2) </t>
  </si>
  <si>
    <t>Renseigné en annexe 2, cellule D64</t>
  </si>
  <si>
    <t>Renseigné en Annexe 2, cellule D50</t>
  </si>
  <si>
    <t>Renseigné en annexe 2, cellule D87</t>
  </si>
  <si>
    <t>Renseigné en annexe 2, cellule D72</t>
  </si>
  <si>
    <r>
      <rPr>
        <u/>
        <sz val="11"/>
        <color theme="1"/>
        <rFont val="Calibri"/>
        <family val="2"/>
        <scheme val="minor"/>
      </rPr>
      <t>Rappel :</t>
    </r>
    <r>
      <rPr>
        <sz val="11"/>
        <color theme="1"/>
        <rFont val="Calibri"/>
        <family val="2"/>
        <scheme val="minor"/>
      </rPr>
      <t xml:space="preserve"> Les aides publiques (FEAMPA et contrepartie nationales) ne pourront, en aucun cas, dépasser le</t>
    </r>
    <r>
      <rPr>
        <b/>
        <sz val="11"/>
        <color theme="1"/>
        <rFont val="Calibri"/>
        <family val="2"/>
        <scheme val="minor"/>
      </rPr>
      <t xml:space="preserve"> montant maximal de </t>
    </r>
    <r>
      <rPr>
        <b/>
        <sz val="11"/>
        <color rgb="FFFF0000"/>
        <rFont val="Calibri"/>
        <family val="2"/>
        <scheme val="minor"/>
      </rPr>
      <t>1 000 000 €</t>
    </r>
    <r>
      <rPr>
        <sz val="11"/>
        <color theme="1"/>
        <rFont val="Calibri"/>
        <family val="2"/>
        <scheme val="minor"/>
      </rPr>
      <t xml:space="preserve"> et </t>
    </r>
    <r>
      <rPr>
        <b/>
        <sz val="11"/>
        <color theme="1"/>
        <rFont val="Calibri"/>
        <family val="2"/>
        <scheme val="minor"/>
      </rPr>
      <t>ne devront pas excéder 80%</t>
    </r>
    <r>
      <rPr>
        <sz val="11"/>
        <color theme="1"/>
        <rFont val="Calibri"/>
        <family val="2"/>
        <scheme val="minor"/>
      </rPr>
      <t xml:space="preserve"> du montant total des dépenses éligibles du projet.</t>
    </r>
  </si>
  <si>
    <r>
      <t xml:space="preserve">OS 2.1 / TA 2.1.3.R : </t>
    </r>
    <r>
      <rPr>
        <b/>
        <i/>
        <sz val="11"/>
        <color theme="5" tint="-0.249977111117893"/>
        <rFont val="Arial"/>
        <family val="2"/>
      </rPr>
      <t>Recherche et Innovation aquaculture d'ampleur régionale</t>
    </r>
  </si>
  <si>
    <t>OS 2.1 / TA 2.1.3.R : Recherche et Innovation aquaculture d'ampleur régionale</t>
  </si>
  <si>
    <t>APPEL A PROJET REGIONAL 2023 : "SOUTIEN A L'INNOVATION POUR UNE AQUACULTURE DURABLE EN BRETAGNE"</t>
  </si>
  <si>
    <t>APPEL A PROJET REGIONAL 2023 : "SOUTIENT A L'INNOVATION POUR UNE AQUACULTURE DURABLE EN BRETAGNE"</t>
  </si>
  <si>
    <r>
      <t xml:space="preserve">Ce tableau permet de recenser les pièces justificatives de chacun des partenaires afin de faciliter la transmission des pièces au moment du dépôt de votre demande d'aide sur Aîden.                                                                                                                                                                                                        
Merci de cocher les cases dans la colonne "Pièces jointes" lorsque le partenaire est concerné par la pièce justificative ET DE NOMMER CETTE PIECE en commençant par le nom du partenaire (NomPartenaire_objetdelapiecejointe)
Certaines pièces sont à joindre  lors de la phase 1, </t>
    </r>
    <r>
      <rPr>
        <b/>
        <u/>
        <sz val="11"/>
        <color rgb="FFFF0000"/>
        <rFont val="Arial"/>
        <family val="2"/>
      </rPr>
      <t>les autres pièces seront à fournir lors de la phase 2 si votre projet est sélectionné</t>
    </r>
    <r>
      <rPr>
        <b/>
        <sz val="11"/>
        <color rgb="FFFF0000"/>
        <rFont val="Arial"/>
        <family val="2"/>
      </rPr>
      <t xml:space="preserve">. </t>
    </r>
  </si>
  <si>
    <t xml:space="preserve">Dossier technique à fournir par le chef de file et dont la trame est à télécharger dans le préambule </t>
  </si>
  <si>
    <t xml:space="preserve">Délegation de signature </t>
  </si>
  <si>
    <r>
      <t xml:space="preserve">Délégation de signature ou autre document prouvant l'habilitation à représenter et à signer pour la structure.
Cette pièce concerne uniquement le chef de file et est obligatoire si celui-ci est un organisme public. Merci de la nommer : </t>
    </r>
    <r>
      <rPr>
        <i/>
        <sz val="10"/>
        <rFont val="Arial"/>
        <family val="2"/>
      </rPr>
      <t>NomPartenaire_DélégationSignature</t>
    </r>
  </si>
  <si>
    <t xml:space="preserve">Lettre d'engagement signée, pour chaque partenaire (chef de file compris), approuvant l'opération et le plan de financement prévisionnel (ou pour les personnes morales, une délibération de l'organe compétent) </t>
  </si>
  <si>
    <t xml:space="preserve">Lettre de labellisation par un pole de competitivité </t>
  </si>
  <si>
    <t xml:space="preserve">Le cas échéant </t>
  </si>
  <si>
    <t xml:space="preserve">Statuts juridiques </t>
  </si>
  <si>
    <r>
      <t xml:space="preserve">Statuts juridiques (si existants) précisant le fonctionnement, la création, l'objet de la personne morale.
Merci de joindre cette pièce pour tous les partenaires en la nommant : </t>
    </r>
    <r>
      <rPr>
        <i/>
        <sz val="10"/>
        <rFont val="Arial"/>
        <family val="2"/>
      </rPr>
      <t>NomPartenaire_Statuts</t>
    </r>
  </si>
  <si>
    <t>Liasses fiscales du partenaire</t>
  </si>
  <si>
    <r>
      <t xml:space="preserve">Joindre les liasses fiscales complètes des 3 derniers exercices fiscaux certifiés conformes par l'expert-comptable ou le commissaire aux comptes : formulaires 1 à 18. (Bilans comptables, comptes de résultat, annexes)
Ces pièces sont obligatoires pour tous les partenaires (sauf les collectivités territoriales et les établissements d'enseignement supérieur). 
Merci de les nommer de la façon suivante : </t>
    </r>
    <r>
      <rPr>
        <i/>
        <sz val="10"/>
        <rFont val="Arial"/>
        <family val="2"/>
      </rPr>
      <t>NomPartenaire_Liasses Fiscale_Année...</t>
    </r>
  </si>
  <si>
    <t xml:space="preserve">Liasses fiscales du groupe et organigramme </t>
  </si>
  <si>
    <r>
      <t xml:space="preserve">Ces pièces sont obligatoires pour les entreprises partenaires qui appartiennent à un groupe. 
Joindre les liasses fiscales complètes des 3 derniers exercices fiscaux certifiés conformes par l'expert-comptable ou le commissaire aux comptes : formulaires 1 à 18. Ainsi qu' un organigramme précisant les niveaux de participation, effectifs, liste des associés et des filiales, composition du capital et liens éventuels avec d'autres personnes privées si cela n'apparaît pas dans la liasse fiscale.
Merci de nommer les pièces jointes de la façon suivante : </t>
    </r>
    <r>
      <rPr>
        <i/>
        <sz val="10"/>
        <rFont val="Arial"/>
        <family val="2"/>
      </rPr>
      <t>NomPartenaire_LiassesNomGroupe_Année... et NomPartenaire_Organigramme</t>
    </r>
  </si>
  <si>
    <t>Pour tous les partenaires</t>
  </si>
  <si>
    <t xml:space="preserve">Convention de partenariat </t>
  </si>
  <si>
    <t xml:space="preserve">Convention de partenariat signée par tous les partenaires du projet, à transmettre par le chef de file </t>
  </si>
  <si>
    <t xml:space="preserve">Pièces à transmettre lors de la PHASE 2, si pré-sélection du projet </t>
  </si>
  <si>
    <t xml:space="preserve">Pièces à transmettre lors de la PHASE 1 </t>
  </si>
  <si>
    <t>Pièces justificatives - Phase 1 et Phase 2</t>
  </si>
  <si>
    <t>Le tableau d’amortissement des différents investissements doit être fourni par le porteur ou partenaire concerné par ces dépenses : ANXE1b du présent document.</t>
  </si>
  <si>
    <t xml:space="preserve">Si pour certaines dépenses, vous n'êtes pas en mesure de présenter le nombre de devis nécessaires, merci d'en préciser la raison dans la colonne "commentaires". </t>
  </si>
  <si>
    <r>
      <t>Tous les partenaires</t>
    </r>
    <r>
      <rPr>
        <sz val="12"/>
        <color indexed="8"/>
        <rFont val="Arial"/>
        <family val="2"/>
      </rPr>
      <t xml:space="preserve"> (</t>
    </r>
    <r>
      <rPr>
        <u/>
        <sz val="12"/>
        <color indexed="8"/>
        <rFont val="Arial"/>
        <family val="2"/>
      </rPr>
      <t>chef de file compris</t>
    </r>
    <r>
      <rPr>
        <sz val="12"/>
        <color indexed="8"/>
        <rFont val="Arial"/>
        <family val="2"/>
      </rPr>
      <t>) renseignent individuellement les annexes 1a, 1b, 2, 4 et 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</si>
</sst>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 #,##0.00\ &quot;€&quot;_-;\-* #,##0.00\ &quot;€&quot;_-;_-* &quot;-&quot;??\ &quot;€&quot;_-;_-@_-"/>
    <numFmt numFmtId="164" formatCode="#,##0.00\ &quot;€&quot;"/>
    <numFmt numFmtId="165" formatCode="_-* #,##0.00\ [$€-40C]_-;\-* #,##0.00\ [$€-40C]_-;_-* &quot;-&quot;??\ [$€-40C]_-;_-@_-"/>
    <numFmt numFmtId="166" formatCode="dd/mm/yy;@"/>
    <numFmt numFmtId="167" formatCode="#,##0.00&quot; €&quot;"/>
    <numFmt numFmtId="168" formatCode="0.0"/>
    <numFmt numFmtId="169" formatCode="#,##0.00\ _€"/>
  </numFmts>
  <fonts count="120">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sz val="11"/>
      <color theme="0"/>
      <name val="Calibri"/>
      <family val="2"/>
      <scheme val="minor"/>
    </font>
    <font>
      <sz val="10"/>
      <color indexed="8"/>
      <name val="Arial"/>
      <family val="2"/>
    </font>
    <font>
      <b/>
      <sz val="10"/>
      <name val="Arial"/>
      <family val="2"/>
    </font>
    <font>
      <sz val="11"/>
      <name val="Calibri"/>
      <family val="2"/>
    </font>
    <font>
      <sz val="10"/>
      <name val="Arial"/>
      <family val="2"/>
    </font>
    <font>
      <b/>
      <sz val="14"/>
      <name val="Arial"/>
      <family val="2"/>
    </font>
    <font>
      <sz val="12"/>
      <name val="Arial"/>
      <family val="2"/>
    </font>
    <font>
      <u/>
      <sz val="11"/>
      <color theme="10"/>
      <name val="Calibri"/>
      <family val="2"/>
      <scheme val="minor"/>
    </font>
    <font>
      <b/>
      <u/>
      <sz val="12"/>
      <color indexed="49"/>
      <name val="Arial"/>
      <family val="2"/>
    </font>
    <font>
      <b/>
      <sz val="12"/>
      <name val="Arial"/>
      <family val="2"/>
    </font>
    <font>
      <b/>
      <sz val="12"/>
      <color indexed="8"/>
      <name val="Arial"/>
      <family val="2"/>
    </font>
    <font>
      <sz val="12"/>
      <color indexed="8"/>
      <name val="Arial"/>
      <family val="2"/>
    </font>
    <font>
      <u/>
      <sz val="12"/>
      <color indexed="8"/>
      <name val="Arial"/>
      <family val="2"/>
    </font>
    <font>
      <sz val="11"/>
      <color indexed="8"/>
      <name val="Arial"/>
      <family val="2"/>
    </font>
    <font>
      <sz val="11"/>
      <color indexed="8"/>
      <name val="Calibri"/>
      <family val="2"/>
    </font>
    <font>
      <b/>
      <u/>
      <sz val="12"/>
      <name val="Arial"/>
      <family val="2"/>
    </font>
    <font>
      <b/>
      <sz val="12"/>
      <color indexed="9"/>
      <name val="Arial"/>
      <family val="2"/>
    </font>
    <font>
      <sz val="11"/>
      <name val="Arial"/>
      <family val="2"/>
    </font>
    <font>
      <b/>
      <sz val="11"/>
      <color indexed="9"/>
      <name val="Arial"/>
      <family val="2"/>
    </font>
    <font>
      <b/>
      <sz val="12"/>
      <color theme="0"/>
      <name val="Arial"/>
      <family val="2"/>
    </font>
    <font>
      <u/>
      <sz val="16"/>
      <color indexed="49"/>
      <name val="Arial"/>
      <family val="2"/>
    </font>
    <font>
      <b/>
      <sz val="16"/>
      <name val="Arial"/>
      <family val="2"/>
    </font>
    <font>
      <sz val="16"/>
      <name val="Calibri"/>
      <family val="2"/>
    </font>
    <font>
      <b/>
      <sz val="11"/>
      <color indexed="8"/>
      <name val="Calibri"/>
      <family val="2"/>
    </font>
    <font>
      <b/>
      <sz val="11"/>
      <name val="Arial"/>
      <family val="2"/>
    </font>
    <font>
      <b/>
      <u/>
      <sz val="13"/>
      <color indexed="10"/>
      <name val="Arial"/>
      <family val="2"/>
    </font>
    <font>
      <i/>
      <sz val="11"/>
      <color indexed="23"/>
      <name val="Arial"/>
      <family val="2"/>
    </font>
    <font>
      <b/>
      <sz val="10"/>
      <color indexed="9"/>
      <name val="Arial"/>
      <family val="2"/>
    </font>
    <font>
      <i/>
      <u/>
      <sz val="10"/>
      <name val="Arial"/>
      <family val="2"/>
    </font>
    <font>
      <i/>
      <sz val="10"/>
      <name val="Arial"/>
      <family val="2"/>
    </font>
    <font>
      <b/>
      <u/>
      <sz val="9"/>
      <color indexed="10"/>
      <name val="Arial"/>
      <family val="2"/>
    </font>
    <font>
      <i/>
      <sz val="9"/>
      <color indexed="23"/>
      <name val="Arial"/>
      <family val="2"/>
    </font>
    <font>
      <b/>
      <sz val="11"/>
      <color indexed="17"/>
      <name val="Arial"/>
      <family val="2"/>
    </font>
    <font>
      <b/>
      <sz val="12"/>
      <color indexed="55"/>
      <name val="Arial"/>
      <family val="2"/>
    </font>
    <font>
      <i/>
      <sz val="11"/>
      <color indexed="55"/>
      <name val="Arial"/>
      <family val="2"/>
    </font>
    <font>
      <sz val="11"/>
      <color indexed="55"/>
      <name val="Arial"/>
      <family val="2"/>
    </font>
    <font>
      <sz val="11"/>
      <color indexed="9"/>
      <name val="Arial"/>
      <family val="2"/>
    </font>
    <font>
      <b/>
      <i/>
      <sz val="11"/>
      <color indexed="23"/>
      <name val="Arial"/>
      <family val="2"/>
    </font>
    <font>
      <b/>
      <sz val="10"/>
      <color indexed="8"/>
      <name val="Arial"/>
      <family val="2"/>
    </font>
    <font>
      <b/>
      <u/>
      <sz val="12"/>
      <color indexed="10"/>
      <name val="Arial"/>
      <family val="2"/>
    </font>
    <font>
      <b/>
      <sz val="12"/>
      <color indexed="10"/>
      <name val="Arial"/>
      <family val="2"/>
    </font>
    <font>
      <i/>
      <sz val="11"/>
      <color indexed="8"/>
      <name val="Arial"/>
      <family val="2"/>
    </font>
    <font>
      <b/>
      <sz val="20"/>
      <color rgb="FF127F9C"/>
      <name val="Arial"/>
      <family val="2"/>
    </font>
    <font>
      <u/>
      <sz val="16"/>
      <color rgb="FFFF0000"/>
      <name val="Arial"/>
      <family val="2"/>
    </font>
    <font>
      <b/>
      <sz val="12"/>
      <name val="Calibri"/>
      <family val="2"/>
      <scheme val="minor"/>
    </font>
    <font>
      <sz val="11"/>
      <name val="Calibri"/>
      <family val="2"/>
      <scheme val="minor"/>
    </font>
    <font>
      <b/>
      <sz val="12"/>
      <color theme="1"/>
      <name val="Calibri"/>
      <family val="2"/>
      <scheme val="minor"/>
    </font>
    <font>
      <b/>
      <sz val="11"/>
      <color indexed="10"/>
      <name val="Arial"/>
      <family val="2"/>
    </font>
    <font>
      <sz val="8"/>
      <color rgb="FF000000"/>
      <name val="Segoe UI"/>
      <family val="2"/>
    </font>
    <font>
      <b/>
      <sz val="11"/>
      <color indexed="8"/>
      <name val="Arial"/>
      <family val="2"/>
    </font>
    <font>
      <i/>
      <sz val="9"/>
      <color indexed="55"/>
      <name val="Arial"/>
      <family val="2"/>
    </font>
    <font>
      <b/>
      <sz val="12"/>
      <color theme="0"/>
      <name val="Calibri"/>
      <family val="2"/>
      <scheme val="minor"/>
    </font>
    <font>
      <sz val="11"/>
      <color rgb="FF000000"/>
      <name val="Calibri"/>
      <family val="2"/>
      <charset val="1"/>
    </font>
    <font>
      <sz val="10"/>
      <color theme="1"/>
      <name val="Arial"/>
      <family val="2"/>
    </font>
    <font>
      <b/>
      <sz val="12"/>
      <color rgb="FFFF0000"/>
      <name val="Calibri"/>
      <family val="2"/>
      <scheme val="minor"/>
    </font>
    <font>
      <i/>
      <sz val="12"/>
      <color theme="0" tint="-0.499984740745262"/>
      <name val="Arial"/>
      <family val="2"/>
    </font>
    <font>
      <b/>
      <i/>
      <u/>
      <sz val="12"/>
      <color theme="0" tint="-0.499984740745262"/>
      <name val="Arial"/>
      <family val="2"/>
    </font>
    <font>
      <sz val="12"/>
      <name val="Calibri"/>
      <family val="2"/>
      <scheme val="minor"/>
    </font>
    <font>
      <b/>
      <sz val="11"/>
      <name val="Calibri"/>
      <family val="2"/>
      <scheme val="minor"/>
    </font>
    <font>
      <b/>
      <u/>
      <sz val="12"/>
      <name val="Calibri"/>
      <family val="2"/>
      <scheme val="minor"/>
    </font>
    <font>
      <b/>
      <sz val="14"/>
      <name val="Calibri"/>
      <family val="2"/>
      <scheme val="minor"/>
    </font>
    <font>
      <sz val="14"/>
      <color theme="1"/>
      <name val="Calibri"/>
      <family val="2"/>
      <scheme val="minor"/>
    </font>
    <font>
      <sz val="16"/>
      <color rgb="FFFF0000"/>
      <name val="Arial"/>
      <family val="2"/>
    </font>
    <font>
      <b/>
      <u/>
      <sz val="16"/>
      <color rgb="FFFF0000"/>
      <name val="Arial"/>
      <family val="2"/>
    </font>
    <font>
      <sz val="12"/>
      <color theme="1"/>
      <name val="Calibri"/>
      <family val="2"/>
      <scheme val="minor"/>
    </font>
    <font>
      <sz val="11"/>
      <color theme="1"/>
      <name val="Arial"/>
      <family val="2"/>
    </font>
    <font>
      <sz val="16"/>
      <name val="Arial"/>
      <family val="2"/>
    </font>
    <font>
      <sz val="11"/>
      <color indexed="23"/>
      <name val="Arial"/>
      <family val="2"/>
    </font>
    <font>
      <b/>
      <sz val="24"/>
      <color theme="8"/>
      <name val="Arial"/>
      <family val="2"/>
    </font>
    <font>
      <b/>
      <sz val="14"/>
      <color theme="8"/>
      <name val="Arial"/>
      <family val="2"/>
    </font>
    <font>
      <b/>
      <sz val="14"/>
      <color theme="5" tint="-0.249977111117893"/>
      <name val="Arial"/>
      <family val="2"/>
    </font>
    <font>
      <b/>
      <sz val="20"/>
      <color theme="4" tint="-0.249977111117893"/>
      <name val="Arial"/>
      <family val="2"/>
    </font>
    <font>
      <b/>
      <sz val="14"/>
      <color rgb="FFFF0000"/>
      <name val="Calibri"/>
      <family val="2"/>
      <scheme val="minor"/>
    </font>
    <font>
      <b/>
      <u/>
      <sz val="14"/>
      <color rgb="FFFF0000"/>
      <name val="Calibri"/>
      <family val="2"/>
      <scheme val="minor"/>
    </font>
    <font>
      <sz val="10"/>
      <color theme="1"/>
      <name val="Calibri"/>
      <family val="2"/>
      <scheme val="minor"/>
    </font>
    <font>
      <b/>
      <sz val="14"/>
      <color theme="0"/>
      <name val="Calibri"/>
      <family val="2"/>
      <scheme val="minor"/>
    </font>
    <font>
      <b/>
      <sz val="14"/>
      <color theme="0"/>
      <name val="Arial"/>
      <family val="2"/>
    </font>
    <font>
      <sz val="14"/>
      <color theme="0"/>
      <name val="Calibri"/>
      <family val="2"/>
      <scheme val="minor"/>
    </font>
    <font>
      <b/>
      <sz val="10"/>
      <color theme="0"/>
      <name val="Arial"/>
      <family val="2"/>
    </font>
    <font>
      <b/>
      <sz val="11"/>
      <color theme="0"/>
      <name val="Arial"/>
      <family val="2"/>
    </font>
    <font>
      <i/>
      <sz val="8"/>
      <color theme="0"/>
      <name val="Arial"/>
      <family val="2"/>
    </font>
    <font>
      <b/>
      <sz val="12"/>
      <color rgb="FFFF0000"/>
      <name val="Arial"/>
      <family val="2"/>
    </font>
    <font>
      <b/>
      <sz val="11"/>
      <color theme="1"/>
      <name val="Calibri"/>
      <family val="2"/>
      <scheme val="minor"/>
    </font>
    <font>
      <b/>
      <sz val="14"/>
      <color theme="1"/>
      <name val="Trebuchet MS"/>
      <family val="2"/>
    </font>
    <font>
      <b/>
      <sz val="14"/>
      <color rgb="FFFF0000"/>
      <name val="Trebuchet MS"/>
      <family val="2"/>
    </font>
    <font>
      <b/>
      <sz val="10"/>
      <color rgb="FF000000"/>
      <name val="Arial"/>
      <family val="2"/>
    </font>
    <font>
      <sz val="10"/>
      <color rgb="FF000000"/>
      <name val="Arial"/>
      <family val="2"/>
    </font>
    <font>
      <sz val="20"/>
      <color theme="1"/>
      <name val="DejaVu Sans Mono"/>
      <family val="3"/>
    </font>
    <font>
      <sz val="18"/>
      <color rgb="FF000000"/>
      <name val="Arial"/>
      <family val="2"/>
    </font>
    <font>
      <sz val="20"/>
      <color rgb="FF000000"/>
      <name val="DejaVu Sans Mono"/>
      <family val="3"/>
    </font>
    <font>
      <sz val="20"/>
      <color rgb="FFFF0000"/>
      <name val="DejaVu Sans Mono"/>
      <family val="3"/>
    </font>
    <font>
      <sz val="18"/>
      <color rgb="FFFF0000"/>
      <name val="Arial"/>
      <family val="2"/>
    </font>
    <font>
      <u/>
      <sz val="10"/>
      <color indexed="8"/>
      <name val="Arial"/>
      <family val="2"/>
    </font>
    <font>
      <b/>
      <sz val="10"/>
      <color rgb="FFFF0000"/>
      <name val="Arial"/>
      <family val="2"/>
    </font>
    <font>
      <b/>
      <sz val="20"/>
      <color rgb="FFFF0000"/>
      <name val="DejaVu Sans Mono"/>
      <family val="3"/>
    </font>
    <font>
      <u/>
      <sz val="11"/>
      <color theme="1"/>
      <name val="Calibri"/>
      <family val="2"/>
      <scheme val="minor"/>
    </font>
    <font>
      <sz val="11"/>
      <color theme="4" tint="-0.249977111117893"/>
      <name val="Calibri"/>
      <family val="2"/>
      <scheme val="minor"/>
    </font>
    <font>
      <sz val="10"/>
      <color theme="4" tint="-0.249977111117893"/>
      <name val="Arial"/>
      <family val="2"/>
    </font>
    <font>
      <b/>
      <sz val="11"/>
      <color rgb="FFFF0000"/>
      <name val="Calibri"/>
      <family val="2"/>
      <scheme val="minor"/>
    </font>
    <font>
      <i/>
      <sz val="12"/>
      <color rgb="FFFF0000"/>
      <name val="Arial"/>
      <family val="2"/>
    </font>
    <font>
      <i/>
      <sz val="12"/>
      <color theme="1"/>
      <name val="Calibri"/>
      <family val="2"/>
      <scheme val="minor"/>
    </font>
    <font>
      <b/>
      <u/>
      <sz val="11"/>
      <color theme="1"/>
      <name val="Calibri"/>
      <family val="2"/>
      <scheme val="minor"/>
    </font>
    <font>
      <b/>
      <sz val="11"/>
      <color theme="5" tint="-0.249977111117893"/>
      <name val="Arial"/>
      <family val="2"/>
    </font>
    <font>
      <sz val="10"/>
      <color rgb="FFFF0000"/>
      <name val="Arial"/>
      <family val="2"/>
    </font>
    <font>
      <b/>
      <sz val="11"/>
      <color rgb="FFFF0000"/>
      <name val="Arial"/>
      <family val="2"/>
    </font>
    <font>
      <sz val="11"/>
      <color theme="0"/>
      <name val="Arial"/>
      <family val="2"/>
    </font>
    <font>
      <b/>
      <i/>
      <sz val="11"/>
      <color theme="5" tint="-0.249977111117893"/>
      <name val="Arial"/>
      <family val="2"/>
    </font>
    <font>
      <sz val="10"/>
      <color rgb="FFFF0000"/>
      <name val="Calibri"/>
      <family val="2"/>
      <scheme val="minor"/>
    </font>
    <font>
      <b/>
      <i/>
      <sz val="10"/>
      <color theme="0"/>
      <name val="Calibri"/>
      <family val="2"/>
      <scheme val="minor"/>
    </font>
    <font>
      <b/>
      <sz val="10"/>
      <color theme="4" tint="-0.249977111117893"/>
      <name val="Arial"/>
      <family val="2"/>
    </font>
    <font>
      <b/>
      <sz val="12"/>
      <color theme="5" tint="-0.249977111117893"/>
      <name val="Arial"/>
      <family val="2"/>
    </font>
    <font>
      <b/>
      <u/>
      <sz val="14"/>
      <color theme="5" tint="-0.249977111117893"/>
      <name val="Arial"/>
      <family val="2"/>
    </font>
    <font>
      <b/>
      <sz val="11"/>
      <color rgb="FF000000"/>
      <name val="Liberation Sans"/>
      <family val="2"/>
    </font>
    <font>
      <b/>
      <sz val="11"/>
      <color theme="1"/>
      <name val="Liberation sans"/>
    </font>
    <font>
      <b/>
      <u/>
      <sz val="11"/>
      <color rgb="FFFF0000"/>
      <name val="Arial"/>
      <family val="2"/>
    </font>
    <font>
      <b/>
      <sz val="16"/>
      <color theme="1"/>
      <name val="Arial"/>
      <family val="2"/>
    </font>
  </fonts>
  <fills count="21">
    <fill>
      <patternFill patternType="none"/>
    </fill>
    <fill>
      <patternFill patternType="gray125"/>
    </fill>
    <fill>
      <patternFill patternType="solid">
        <fgColor theme="0"/>
        <bgColor indexed="64"/>
      </patternFill>
    </fill>
    <fill>
      <patternFill patternType="solid">
        <fgColor rgb="FFFFEEB6"/>
        <bgColor indexed="64"/>
      </patternFill>
    </fill>
    <fill>
      <patternFill patternType="solid">
        <fgColor theme="0"/>
        <bgColor indexed="41"/>
      </patternFill>
    </fill>
    <fill>
      <patternFill patternType="solid">
        <fgColor theme="0" tint="-0.14999847407452621"/>
        <bgColor indexed="64"/>
      </patternFill>
    </fill>
    <fill>
      <patternFill patternType="solid">
        <fgColor theme="0"/>
        <bgColor indexed="40"/>
      </patternFill>
    </fill>
    <fill>
      <patternFill patternType="solid">
        <fgColor theme="0"/>
        <bgColor indexed="26"/>
      </patternFill>
    </fill>
    <fill>
      <patternFill patternType="solid">
        <fgColor rgb="FFFFEEB6"/>
        <bgColor indexed="40"/>
      </patternFill>
    </fill>
    <fill>
      <patternFill patternType="solid">
        <fgColor theme="7" tint="0.79998168889431442"/>
        <bgColor indexed="64"/>
      </patternFill>
    </fill>
    <fill>
      <patternFill patternType="solid">
        <fgColor theme="8" tint="0.59999389629810485"/>
        <bgColor indexed="64"/>
      </patternFill>
    </fill>
    <fill>
      <patternFill patternType="solid">
        <fgColor theme="4" tint="-0.249977111117893"/>
        <bgColor indexed="64"/>
      </patternFill>
    </fill>
    <fill>
      <patternFill patternType="solid">
        <fgColor theme="4" tint="-0.249977111117893"/>
        <bgColor indexed="40"/>
      </patternFill>
    </fill>
    <fill>
      <patternFill patternType="solid">
        <fgColor theme="4" tint="-0.249977111117893"/>
        <bgColor indexed="41"/>
      </patternFill>
    </fill>
    <fill>
      <patternFill patternType="solid">
        <fgColor theme="4" tint="0.39997558519241921"/>
        <bgColor indexed="64"/>
      </patternFill>
    </fill>
    <fill>
      <patternFill patternType="solid">
        <fgColor theme="4" tint="0.39997558519241921"/>
        <bgColor indexed="26"/>
      </patternFill>
    </fill>
    <fill>
      <patternFill patternType="solid">
        <fgColor theme="8" tint="-0.249977111117893"/>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1" tint="0.249977111117893"/>
        <bgColor indexed="64"/>
      </patternFill>
    </fill>
  </fills>
  <borders count="85">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55"/>
      </right>
      <top/>
      <bottom style="thin">
        <color indexed="55"/>
      </bottom>
      <diagonal/>
    </border>
    <border>
      <left style="thin">
        <color indexed="55"/>
      </left>
      <right style="thin">
        <color indexed="55"/>
      </right>
      <top/>
      <bottom style="thin">
        <color indexed="55"/>
      </bottom>
      <diagonal/>
    </border>
    <border>
      <left style="thin">
        <color indexed="55"/>
      </left>
      <right style="thin">
        <color indexed="64"/>
      </right>
      <top/>
      <bottom style="thin">
        <color indexed="55"/>
      </bottom>
      <diagonal/>
    </border>
    <border>
      <left style="thin">
        <color indexed="64"/>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64"/>
      </right>
      <top style="thin">
        <color indexed="55"/>
      </top>
      <bottom style="thin">
        <color indexed="55"/>
      </bottom>
      <diagonal/>
    </border>
    <border>
      <left style="thin">
        <color indexed="64"/>
      </left>
      <right style="thin">
        <color indexed="55"/>
      </right>
      <top style="thin">
        <color indexed="55"/>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64"/>
      </left>
      <right style="thin">
        <color indexed="64"/>
      </right>
      <top/>
      <bottom style="thin">
        <color indexed="64"/>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style="thin">
        <color indexed="9"/>
      </right>
      <top style="thin">
        <color indexed="9"/>
      </top>
      <bottom style="thin">
        <color indexed="9"/>
      </bottom>
      <diagonal/>
    </border>
    <border>
      <left style="medium">
        <color indexed="64"/>
      </left>
      <right/>
      <top style="medium">
        <color indexed="64"/>
      </top>
      <bottom style="medium">
        <color indexed="64"/>
      </bottom>
      <diagonal/>
    </border>
    <border>
      <left style="thin">
        <color indexed="55"/>
      </left>
      <right/>
      <top/>
      <bottom/>
      <diagonal/>
    </border>
    <border>
      <left/>
      <right/>
      <top style="medium">
        <color indexed="64"/>
      </top>
      <bottom/>
      <diagonal/>
    </border>
    <border>
      <left/>
      <right/>
      <top style="mediumDashed">
        <color indexed="23"/>
      </top>
      <bottom/>
      <diagonal/>
    </border>
    <border>
      <left style="thin">
        <color indexed="55"/>
      </left>
      <right style="medium">
        <color indexed="64"/>
      </right>
      <top style="medium">
        <color indexed="64"/>
      </top>
      <bottom style="thin">
        <color indexed="64"/>
      </bottom>
      <diagonal/>
    </border>
    <border>
      <left/>
      <right style="medium">
        <color indexed="64"/>
      </right>
      <top/>
      <bottom/>
      <diagonal/>
    </border>
    <border>
      <left style="medium">
        <color indexed="64"/>
      </left>
      <right/>
      <top/>
      <bottom/>
      <diagonal/>
    </border>
    <border>
      <left style="thin">
        <color indexed="55"/>
      </left>
      <right style="medium">
        <color indexed="64"/>
      </right>
      <top style="thin">
        <color indexed="64"/>
      </top>
      <bottom style="thin">
        <color indexed="64"/>
      </bottom>
      <diagonal/>
    </border>
    <border>
      <left style="medium">
        <color indexed="64"/>
      </left>
      <right/>
      <top/>
      <bottom style="thin">
        <color indexed="55"/>
      </bottom>
      <diagonal/>
    </border>
    <border>
      <left style="medium">
        <color indexed="64"/>
      </left>
      <right style="thin">
        <color indexed="55"/>
      </right>
      <top style="thin">
        <color indexed="55"/>
      </top>
      <bottom style="thin">
        <color indexed="55"/>
      </bottom>
      <diagonal/>
    </border>
    <border>
      <left style="thin">
        <color indexed="55"/>
      </left>
      <right style="medium">
        <color indexed="64"/>
      </right>
      <top style="thin">
        <color indexed="55"/>
      </top>
      <bottom style="thin">
        <color indexed="55"/>
      </bottom>
      <diagonal/>
    </border>
    <border>
      <left style="medium">
        <color indexed="64"/>
      </left>
      <right/>
      <top style="thin">
        <color indexed="55"/>
      </top>
      <bottom/>
      <diagonal/>
    </border>
    <border>
      <left style="thin">
        <color indexed="55"/>
      </left>
      <right style="medium">
        <color indexed="64"/>
      </right>
      <top style="thin">
        <color indexed="55"/>
      </top>
      <bottom/>
      <diagonal/>
    </border>
    <border>
      <left style="thin">
        <color indexed="55"/>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55"/>
      </right>
      <top/>
      <bottom style="thin">
        <color indexed="64"/>
      </bottom>
      <diagonal/>
    </border>
    <border>
      <left style="thin">
        <color indexed="9"/>
      </left>
      <right style="thin">
        <color indexed="9"/>
      </right>
      <top style="thin">
        <color indexed="9"/>
      </top>
      <bottom style="thin">
        <color indexed="9"/>
      </bottom>
      <diagonal/>
    </border>
    <border>
      <left/>
      <right/>
      <top/>
      <bottom style="thin">
        <color indexed="64"/>
      </bottom>
      <diagonal/>
    </border>
    <border>
      <left style="thin">
        <color indexed="55"/>
      </left>
      <right style="thin">
        <color indexed="55"/>
      </right>
      <top style="thin">
        <color indexed="55"/>
      </top>
      <bottom/>
      <diagonal/>
    </border>
    <border>
      <left style="thin">
        <color indexed="55"/>
      </left>
      <right/>
      <top/>
      <bottom style="thin">
        <color indexed="55"/>
      </bottom>
      <diagonal/>
    </border>
    <border>
      <left style="thin">
        <color indexed="55"/>
      </left>
      <right/>
      <top style="thin">
        <color indexed="64"/>
      </top>
      <bottom style="thin">
        <color indexed="55"/>
      </bottom>
      <diagonal/>
    </border>
    <border>
      <left style="thin">
        <color indexed="9"/>
      </left>
      <right/>
      <top/>
      <bottom/>
      <diagonal/>
    </border>
    <border>
      <left/>
      <right style="thin">
        <color indexed="55"/>
      </right>
      <top/>
      <bottom style="thin">
        <color indexed="55"/>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top style="thin">
        <color indexed="64"/>
      </top>
      <bottom/>
      <diagonal/>
    </border>
    <border>
      <left/>
      <right/>
      <top style="thin">
        <color indexed="64"/>
      </top>
      <bottom style="thin">
        <color indexed="55"/>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bottom/>
      <diagonal/>
    </border>
    <border>
      <left style="thin">
        <color indexed="64"/>
      </left>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right/>
      <top style="thin">
        <color indexed="64"/>
      </top>
      <bottom style="medium">
        <color indexed="64"/>
      </bottom>
      <diagonal/>
    </border>
    <border>
      <left/>
      <right/>
      <top style="medium">
        <color indexed="64"/>
      </top>
      <bottom style="thin">
        <color indexed="64"/>
      </bottom>
      <diagonal/>
    </border>
    <border>
      <left style="dotted">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diagonal/>
    </border>
    <border>
      <left/>
      <right style="dotted">
        <color indexed="64"/>
      </right>
      <top/>
      <bottom/>
      <diagonal/>
    </border>
    <border>
      <left/>
      <right style="thin">
        <color indexed="64"/>
      </right>
      <top style="thin">
        <color indexed="64"/>
      </top>
      <bottom style="thin">
        <color indexed="55"/>
      </bottom>
      <diagonal/>
    </border>
    <border>
      <left/>
      <right/>
      <top style="medium">
        <color indexed="64"/>
      </top>
      <bottom style="medium">
        <color indexed="64"/>
      </bottom>
      <diagonal/>
    </border>
    <border>
      <left/>
      <right/>
      <top/>
      <bottom style="thin">
        <color indexed="55"/>
      </bottom>
      <diagonal/>
    </border>
    <border>
      <left/>
      <right/>
      <top style="thin">
        <color indexed="55"/>
      </top>
      <bottom/>
      <diagonal/>
    </border>
    <border>
      <left/>
      <right style="thin">
        <color indexed="55"/>
      </right>
      <top style="thin">
        <color indexed="64"/>
      </top>
      <bottom style="thin">
        <color indexed="55"/>
      </bottom>
      <diagonal/>
    </border>
    <border>
      <left/>
      <right style="thin">
        <color indexed="55"/>
      </right>
      <top/>
      <bottom/>
      <diagonal/>
    </border>
    <border>
      <left style="thin">
        <color indexed="55"/>
      </left>
      <right/>
      <top style="thin">
        <color indexed="55"/>
      </top>
      <bottom style="thin">
        <color indexed="64"/>
      </bottom>
      <diagonal/>
    </border>
    <border>
      <left/>
      <right style="thin">
        <color indexed="55"/>
      </right>
      <top style="thin">
        <color indexed="55"/>
      </top>
      <bottom style="thin">
        <color indexed="64"/>
      </bottom>
      <diagonal/>
    </border>
    <border>
      <left style="medium">
        <color indexed="64"/>
      </left>
      <right/>
      <top style="medium">
        <color indexed="64"/>
      </top>
      <bottom/>
      <diagonal/>
    </border>
    <border>
      <left/>
      <right style="thin">
        <color indexed="55"/>
      </right>
      <top style="medium">
        <color indexed="64"/>
      </top>
      <bottom/>
      <diagonal/>
    </border>
    <border>
      <left style="medium">
        <color indexed="64"/>
      </left>
      <right/>
      <top style="thin">
        <color indexed="64"/>
      </top>
      <bottom style="medium">
        <color indexed="64"/>
      </bottom>
      <diagonal/>
    </border>
    <border>
      <left/>
      <right style="thin">
        <color indexed="55"/>
      </right>
      <top style="thin">
        <color indexed="64"/>
      </top>
      <bottom style="medium">
        <color indexed="64"/>
      </bottom>
      <diagonal/>
    </border>
    <border>
      <left/>
      <right style="medium">
        <color indexed="64"/>
      </right>
      <top style="medium">
        <color indexed="64"/>
      </top>
      <bottom style="medium">
        <color indexed="64"/>
      </bottom>
      <diagonal/>
    </border>
    <border>
      <left style="dotted">
        <color indexed="64"/>
      </left>
      <right style="dotted">
        <color indexed="64"/>
      </right>
      <top style="dotted">
        <color indexed="64"/>
      </top>
      <bottom/>
      <diagonal/>
    </border>
  </borders>
  <cellStyleXfs count="7">
    <xf numFmtId="0" fontId="0" fillId="0" borderId="0"/>
    <xf numFmtId="44" fontId="1" fillId="0" borderId="0" applyFont="0" applyFill="0" applyBorder="0" applyAlignment="0" applyProtection="0"/>
    <xf numFmtId="0" fontId="11" fillId="0" borderId="0" applyNumberFormat="0" applyFill="0" applyBorder="0" applyAlignment="0" applyProtection="0"/>
    <xf numFmtId="9" fontId="18" fillId="0" borderId="0" applyFont="0" applyFill="0" applyBorder="0" applyAlignment="0" applyProtection="0"/>
    <xf numFmtId="0" fontId="8" fillId="0" borderId="0"/>
    <xf numFmtId="0" fontId="1" fillId="0" borderId="0"/>
    <xf numFmtId="0" fontId="56" fillId="0" borderId="0"/>
  </cellStyleXfs>
  <cellXfs count="610">
    <xf numFmtId="0" fontId="0" fillId="0" borderId="0" xfId="0"/>
    <xf numFmtId="0" fontId="0" fillId="2" borderId="0" xfId="0" applyFill="1" applyBorder="1"/>
    <xf numFmtId="0" fontId="5" fillId="2" borderId="0" xfId="0" applyFont="1" applyFill="1"/>
    <xf numFmtId="0" fontId="8" fillId="2" borderId="0" xfId="0" applyFont="1" applyFill="1"/>
    <xf numFmtId="0" fontId="0" fillId="2" borderId="0" xfId="0" applyFill="1" applyAlignment="1">
      <alignment vertical="center"/>
    </xf>
    <xf numFmtId="0" fontId="25" fillId="2" borderId="0" xfId="0" applyFont="1" applyFill="1" applyAlignment="1">
      <alignment horizontal="left" vertical="center"/>
    </xf>
    <xf numFmtId="0" fontId="5" fillId="2" borderId="0" xfId="0" applyFont="1" applyFill="1" applyBorder="1" applyAlignment="1" applyProtection="1">
      <alignment horizontal="left"/>
    </xf>
    <xf numFmtId="0" fontId="5" fillId="2" borderId="0" xfId="0" applyFont="1" applyFill="1" applyBorder="1" applyAlignment="1" applyProtection="1">
      <alignment horizontal="left" vertical="center"/>
    </xf>
    <xf numFmtId="0" fontId="5" fillId="2" borderId="0" xfId="0" applyFont="1" applyFill="1" applyBorder="1" applyAlignment="1">
      <alignment vertical="center"/>
    </xf>
    <xf numFmtId="0" fontId="5" fillId="2" borderId="0" xfId="0" applyNumberFormat="1" applyFont="1" applyFill="1" applyBorder="1" applyAlignment="1">
      <alignment horizontal="centerContinuous"/>
    </xf>
    <xf numFmtId="0" fontId="5" fillId="2" borderId="0" xfId="0" applyFont="1" applyFill="1" applyBorder="1"/>
    <xf numFmtId="0" fontId="31" fillId="2" borderId="0" xfId="0" applyFont="1" applyFill="1" applyBorder="1" applyAlignment="1">
      <alignment horizontal="centerContinuous"/>
    </xf>
    <xf numFmtId="0" fontId="0" fillId="2" borderId="0" xfId="0" applyFill="1"/>
    <xf numFmtId="0" fontId="5" fillId="2" borderId="0" xfId="0" applyFont="1" applyFill="1" applyAlignment="1">
      <alignment wrapText="1"/>
    </xf>
    <xf numFmtId="0" fontId="5" fillId="2" borderId="0" xfId="0" applyFont="1" applyFill="1" applyAlignment="1">
      <alignment vertical="center" wrapText="1"/>
    </xf>
    <xf numFmtId="0" fontId="8" fillId="2" borderId="0" xfId="0" applyFont="1" applyFill="1" applyAlignment="1">
      <alignment vertical="center" wrapText="1"/>
    </xf>
    <xf numFmtId="0" fontId="4" fillId="2" borderId="0" xfId="0" applyFont="1" applyFill="1"/>
    <xf numFmtId="0" fontId="0" fillId="2" borderId="0" xfId="0" applyFont="1" applyFill="1" applyAlignment="1">
      <alignment vertical="center"/>
    </xf>
    <xf numFmtId="0" fontId="0" fillId="2" borderId="0" xfId="0" applyFill="1"/>
    <xf numFmtId="0" fontId="0" fillId="0" borderId="0" xfId="0" applyFill="1"/>
    <xf numFmtId="0" fontId="0" fillId="2" borderId="0" xfId="0" applyFill="1"/>
    <xf numFmtId="0" fontId="0" fillId="2" borderId="0" xfId="0" applyFill="1"/>
    <xf numFmtId="164" fontId="8" fillId="2" borderId="30" xfId="0" applyNumberFormat="1" applyFont="1" applyFill="1" applyBorder="1" applyAlignment="1" applyProtection="1">
      <alignment horizontal="center" vertical="center" wrapText="1"/>
      <protection locked="0"/>
    </xf>
    <xf numFmtId="9" fontId="8" fillId="2" borderId="30" xfId="4" applyNumberFormat="1" applyFont="1" applyFill="1" applyBorder="1" applyAlignment="1" applyProtection="1">
      <alignment horizontal="center" vertical="center"/>
      <protection locked="0"/>
    </xf>
    <xf numFmtId="165" fontId="36" fillId="3" borderId="30" xfId="0" applyNumberFormat="1" applyFont="1" applyFill="1" applyBorder="1" applyAlignment="1" applyProtection="1">
      <alignment horizontal="right" vertical="center" wrapText="1"/>
      <protection locked="0"/>
    </xf>
    <xf numFmtId="0" fontId="69" fillId="2" borderId="0" xfId="0" applyFont="1" applyFill="1"/>
    <xf numFmtId="0" fontId="69" fillId="0" borderId="0" xfId="0" applyFont="1"/>
    <xf numFmtId="0" fontId="69" fillId="2" borderId="15" xfId="0" applyFont="1" applyFill="1" applyBorder="1" applyAlignment="1">
      <alignment horizontal="left" indent="2"/>
    </xf>
    <xf numFmtId="0" fontId="69" fillId="2" borderId="0" xfId="0" applyFont="1" applyFill="1" applyAlignment="1">
      <alignment wrapText="1"/>
    </xf>
    <xf numFmtId="0" fontId="69" fillId="0" borderId="0" xfId="0" applyFont="1" applyAlignment="1">
      <alignment vertical="center"/>
    </xf>
    <xf numFmtId="0" fontId="69" fillId="2" borderId="0" xfId="0" applyFont="1" applyFill="1" applyAlignment="1">
      <alignment vertical="center"/>
    </xf>
    <xf numFmtId="0" fontId="69" fillId="0" borderId="0" xfId="0" applyFont="1" applyAlignment="1">
      <alignment wrapText="1"/>
    </xf>
    <xf numFmtId="0" fontId="0" fillId="2" borderId="0" xfId="0" applyFill="1"/>
    <xf numFmtId="0" fontId="76" fillId="2" borderId="0" xfId="0" applyFont="1" applyFill="1" applyAlignment="1">
      <alignment vertical="center"/>
    </xf>
    <xf numFmtId="9" fontId="85" fillId="9" borderId="1" xfId="3" applyFont="1" applyFill="1" applyBorder="1" applyAlignment="1" applyProtection="1">
      <alignment horizontal="center" vertical="center" wrapText="1"/>
      <protection locked="0"/>
    </xf>
    <xf numFmtId="164" fontId="21" fillId="2" borderId="30" xfId="0" applyNumberFormat="1" applyFont="1" applyFill="1" applyBorder="1" applyAlignment="1" applyProtection="1">
      <alignment horizontal="center" vertical="center" wrapText="1"/>
      <protection locked="0"/>
    </xf>
    <xf numFmtId="166" fontId="21" fillId="2" borderId="30" xfId="0" applyNumberFormat="1" applyFont="1" applyFill="1" applyBorder="1" applyAlignment="1" applyProtection="1">
      <alignment horizontal="center" vertical="center" wrapText="1"/>
      <protection locked="0"/>
    </xf>
    <xf numFmtId="0" fontId="91" fillId="0" borderId="30" xfId="0" applyFont="1" applyFill="1" applyBorder="1" applyAlignment="1">
      <alignment horizontal="center" vertical="center" wrapText="1"/>
    </xf>
    <xf numFmtId="0" fontId="93" fillId="0" borderId="30" xfId="0" applyFont="1" applyFill="1" applyBorder="1" applyAlignment="1">
      <alignment horizontal="center" wrapText="1"/>
    </xf>
    <xf numFmtId="0" fontId="3" fillId="0" borderId="0" xfId="0" applyFont="1"/>
    <xf numFmtId="0" fontId="98" fillId="0" borderId="30" xfId="0" applyFont="1" applyFill="1" applyBorder="1" applyAlignment="1">
      <alignment horizontal="center" vertical="center" wrapText="1"/>
    </xf>
    <xf numFmtId="0" fontId="98" fillId="0" borderId="30" xfId="0" applyFont="1" applyFill="1" applyBorder="1" applyAlignment="1">
      <alignment horizontal="center" wrapText="1"/>
    </xf>
    <xf numFmtId="0" fontId="21" fillId="2" borderId="30" xfId="0" applyFont="1" applyFill="1" applyBorder="1" applyAlignment="1" applyProtection="1">
      <alignment horizontal="center" vertical="center" wrapText="1"/>
      <protection locked="0"/>
    </xf>
    <xf numFmtId="0" fontId="91" fillId="2" borderId="53" xfId="0" applyFont="1" applyFill="1" applyBorder="1" applyAlignment="1">
      <alignment horizontal="center" vertical="center" wrapText="1"/>
    </xf>
    <xf numFmtId="0" fontId="91" fillId="2" borderId="54" xfId="0" applyFont="1" applyFill="1" applyBorder="1" applyAlignment="1">
      <alignment horizontal="center" vertical="center" wrapText="1"/>
    </xf>
    <xf numFmtId="0" fontId="92" fillId="2" borderId="30" xfId="0" applyFont="1" applyFill="1" applyBorder="1" applyAlignment="1">
      <alignment horizontal="center" wrapText="1"/>
    </xf>
    <xf numFmtId="0" fontId="94" fillId="2" borderId="30" xfId="0" applyFont="1" applyFill="1" applyBorder="1" applyAlignment="1">
      <alignment horizontal="center" vertical="center" wrapText="1"/>
    </xf>
    <xf numFmtId="0" fontId="95" fillId="2" borderId="31" xfId="0" applyFont="1" applyFill="1" applyBorder="1" applyAlignment="1">
      <alignment horizontal="center" wrapText="1"/>
    </xf>
    <xf numFmtId="0" fontId="91" fillId="2" borderId="30" xfId="0" applyFont="1" applyFill="1" applyBorder="1" applyAlignment="1">
      <alignment horizontal="center" vertical="center" wrapText="1"/>
    </xf>
    <xf numFmtId="0" fontId="93" fillId="2" borderId="31" xfId="0" applyFont="1" applyFill="1" applyBorder="1" applyAlignment="1">
      <alignment horizontal="center" wrapText="1"/>
    </xf>
    <xf numFmtId="0" fontId="91" fillId="2" borderId="11" xfId="0" applyFont="1" applyFill="1" applyBorder="1" applyAlignment="1">
      <alignment horizontal="center" vertical="center" wrapText="1"/>
    </xf>
    <xf numFmtId="0" fontId="0" fillId="2" borderId="31" xfId="0" applyFill="1" applyBorder="1"/>
    <xf numFmtId="0" fontId="0" fillId="2" borderId="57" xfId="0" applyFill="1" applyBorder="1"/>
    <xf numFmtId="0" fontId="91" fillId="2" borderId="47" xfId="0" applyFont="1" applyFill="1" applyBorder="1" applyAlignment="1">
      <alignment horizontal="center" vertical="center" wrapText="1"/>
    </xf>
    <xf numFmtId="0" fontId="92" fillId="2" borderId="47" xfId="0" applyFont="1" applyFill="1" applyBorder="1" applyAlignment="1">
      <alignment horizontal="center" wrapText="1"/>
    </xf>
    <xf numFmtId="0" fontId="57" fillId="0" borderId="0" xfId="0" applyFont="1" applyAlignment="1">
      <alignment horizontal="center" vertical="center"/>
    </xf>
    <xf numFmtId="0" fontId="57" fillId="0" borderId="0" xfId="0" applyFont="1"/>
    <xf numFmtId="0" fontId="89" fillId="0" borderId="31" xfId="0" applyFont="1" applyFill="1" applyBorder="1" applyAlignment="1">
      <alignment horizontal="left" vertical="center" wrapText="1"/>
    </xf>
    <xf numFmtId="0" fontId="92" fillId="0" borderId="30" xfId="0" applyFont="1" applyFill="1" applyBorder="1" applyAlignment="1">
      <alignment horizontal="center" vertical="center" wrapText="1"/>
    </xf>
    <xf numFmtId="0" fontId="0" fillId="0" borderId="0" xfId="0" applyFill="1" applyAlignment="1">
      <alignment vertical="center"/>
    </xf>
    <xf numFmtId="0" fontId="3" fillId="2" borderId="0" xfId="0" applyFont="1" applyFill="1"/>
    <xf numFmtId="0" fontId="0" fillId="2" borderId="0" xfId="0" applyFill="1" applyAlignment="1">
      <alignment horizontal="center" vertical="center"/>
    </xf>
    <xf numFmtId="0" fontId="57" fillId="2" borderId="0" xfId="0" applyFont="1" applyFill="1"/>
    <xf numFmtId="0" fontId="0" fillId="2" borderId="0" xfId="0" applyFill="1" applyAlignment="1"/>
    <xf numFmtId="0" fontId="86" fillId="2" borderId="0" xfId="0" applyFont="1" applyFill="1" applyAlignment="1"/>
    <xf numFmtId="0" fontId="0" fillId="2" borderId="0" xfId="0" applyFont="1" applyFill="1" applyAlignment="1"/>
    <xf numFmtId="0" fontId="99" fillId="2" borderId="0" xfId="0" applyFont="1" applyFill="1" applyAlignment="1"/>
    <xf numFmtId="0" fontId="0" fillId="2" borderId="0" xfId="0" quotePrefix="1" applyFill="1" applyAlignment="1"/>
    <xf numFmtId="0" fontId="0" fillId="0" borderId="0" xfId="0" applyAlignment="1">
      <alignment horizontal="justify" vertical="center"/>
    </xf>
    <xf numFmtId="0" fontId="72" fillId="2" borderId="0" xfId="0" applyFont="1" applyFill="1" applyAlignment="1">
      <alignment horizontal="left" vertical="center"/>
    </xf>
    <xf numFmtId="164" fontId="21" fillId="0" borderId="30" xfId="0" applyNumberFormat="1" applyFont="1" applyFill="1" applyBorder="1" applyAlignment="1" applyProtection="1">
      <alignment vertical="center" wrapText="1"/>
      <protection locked="0"/>
    </xf>
    <xf numFmtId="0" fontId="4" fillId="2" borderId="0" xfId="0" applyFont="1" applyFill="1" applyAlignment="1" applyProtection="1">
      <alignment vertical="center"/>
      <protection locked="0" hidden="1"/>
    </xf>
    <xf numFmtId="0" fontId="4" fillId="2" borderId="0" xfId="0" applyFont="1" applyFill="1" applyProtection="1">
      <protection locked="0" hidden="1"/>
    </xf>
    <xf numFmtId="0" fontId="51" fillId="2" borderId="0" xfId="0" applyFont="1" applyFill="1" applyBorder="1" applyAlignment="1" applyProtection="1">
      <alignment horizontal="left" vertical="center" indent="1"/>
      <protection locked="0" hidden="1"/>
    </xf>
    <xf numFmtId="0" fontId="43" fillId="2" borderId="0" xfId="0" applyFont="1" applyFill="1" applyBorder="1" applyAlignment="1" applyProtection="1">
      <alignment horizontal="right" vertical="center"/>
      <protection locked="0" hidden="1"/>
    </xf>
    <xf numFmtId="164" fontId="44" fillId="2" borderId="0" xfId="0" applyNumberFormat="1" applyFont="1" applyFill="1" applyBorder="1" applyAlignment="1" applyProtection="1">
      <alignment horizontal="left" vertical="center"/>
      <protection locked="0" hidden="1"/>
    </xf>
    <xf numFmtId="165" fontId="28" fillId="14" borderId="6" xfId="0" applyNumberFormat="1" applyFont="1" applyFill="1" applyBorder="1" applyAlignment="1" applyProtection="1">
      <alignment horizontal="right" vertical="center" wrapText="1"/>
      <protection hidden="1"/>
    </xf>
    <xf numFmtId="165" fontId="21" fillId="14" borderId="6" xfId="3" applyNumberFormat="1" applyFont="1" applyFill="1" applyBorder="1" applyAlignment="1" applyProtection="1">
      <alignment horizontal="right" vertical="center" wrapText="1"/>
      <protection hidden="1"/>
    </xf>
    <xf numFmtId="164" fontId="20" fillId="11" borderId="14" xfId="0" applyNumberFormat="1" applyFont="1" applyFill="1" applyBorder="1" applyAlignment="1" applyProtection="1">
      <alignment horizontal="right" vertical="center" wrapText="1"/>
      <protection hidden="1"/>
    </xf>
    <xf numFmtId="164" fontId="17" fillId="14" borderId="41" xfId="0" applyNumberFormat="1" applyFont="1" applyFill="1" applyBorder="1" applyAlignment="1" applyProtection="1">
      <alignment horizontal="center" vertical="center" wrapText="1"/>
      <protection hidden="1"/>
    </xf>
    <xf numFmtId="165" fontId="28" fillId="14" borderId="20" xfId="3" applyNumberFormat="1" applyFont="1" applyFill="1" applyBorder="1" applyAlignment="1" applyProtection="1">
      <alignment horizontal="right" vertical="center" wrapText="1"/>
      <protection hidden="1"/>
    </xf>
    <xf numFmtId="164" fontId="45" fillId="14" borderId="21" xfId="0" applyNumberFormat="1" applyFont="1" applyFill="1" applyBorder="1" applyAlignment="1" applyProtection="1">
      <alignment horizontal="left" vertical="center" wrapText="1" indent="1"/>
      <protection hidden="1"/>
    </xf>
    <xf numFmtId="165" fontId="28" fillId="14" borderId="23" xfId="3" applyNumberFormat="1" applyFont="1" applyFill="1" applyBorder="1" applyAlignment="1" applyProtection="1">
      <alignment horizontal="right" vertical="center" wrapText="1"/>
      <protection hidden="1"/>
    </xf>
    <xf numFmtId="165" fontId="28" fillId="14" borderId="29" xfId="3" applyNumberFormat="1" applyFont="1" applyFill="1" applyBorder="1" applyAlignment="1" applyProtection="1">
      <alignment horizontal="right" vertical="center" wrapText="1"/>
      <protection hidden="1"/>
    </xf>
    <xf numFmtId="0" fontId="69" fillId="2" borderId="0" xfId="0" applyFont="1" applyFill="1" applyProtection="1">
      <protection hidden="1"/>
    </xf>
    <xf numFmtId="0" fontId="13" fillId="2" borderId="19" xfId="0" applyFont="1" applyFill="1" applyBorder="1" applyProtection="1">
      <protection hidden="1"/>
    </xf>
    <xf numFmtId="0" fontId="5" fillId="2" borderId="19" xfId="0" applyFont="1" applyFill="1" applyBorder="1" applyProtection="1">
      <protection hidden="1"/>
    </xf>
    <xf numFmtId="0" fontId="13" fillId="2" borderId="0" xfId="0" applyFont="1" applyFill="1" applyProtection="1">
      <protection hidden="1"/>
    </xf>
    <xf numFmtId="0" fontId="5" fillId="2" borderId="0" xfId="0" applyFont="1" applyFill="1" applyProtection="1">
      <protection hidden="1"/>
    </xf>
    <xf numFmtId="0" fontId="20" fillId="2" borderId="25" xfId="0" applyFont="1" applyFill="1" applyBorder="1" applyAlignment="1" applyProtection="1">
      <alignment horizontal="left" vertical="center" wrapText="1"/>
      <protection hidden="1"/>
    </xf>
    <xf numFmtId="165" fontId="28" fillId="2" borderId="26" xfId="3" applyNumberFormat="1" applyFont="1" applyFill="1" applyBorder="1" applyAlignment="1" applyProtection="1">
      <alignment horizontal="right" vertical="center" wrapText="1"/>
      <protection hidden="1"/>
    </xf>
    <xf numFmtId="0" fontId="5" fillId="2" borderId="0" xfId="0" applyFont="1" applyFill="1" applyBorder="1" applyProtection="1">
      <protection hidden="1"/>
    </xf>
    <xf numFmtId="0" fontId="20" fillId="2" borderId="27" xfId="0" applyFont="1" applyFill="1" applyBorder="1" applyAlignment="1" applyProtection="1">
      <alignment horizontal="left" vertical="center"/>
      <protection hidden="1"/>
    </xf>
    <xf numFmtId="165" fontId="28" fillId="2" borderId="28" xfId="3" applyNumberFormat="1" applyFont="1" applyFill="1" applyBorder="1" applyAlignment="1" applyProtection="1">
      <alignment horizontal="right" vertical="center" wrapText="1"/>
      <protection hidden="1"/>
    </xf>
    <xf numFmtId="0" fontId="31" fillId="2" borderId="0" xfId="0" applyFont="1" applyFill="1" applyBorder="1" applyAlignment="1" applyProtection="1">
      <alignment horizontal="centerContinuous"/>
      <protection hidden="1"/>
    </xf>
    <xf numFmtId="0" fontId="20" fillId="2" borderId="0" xfId="0" applyFont="1" applyFill="1" applyBorder="1" applyAlignment="1" applyProtection="1">
      <alignment horizontal="right" vertical="center" wrapText="1"/>
      <protection locked="0" hidden="1"/>
    </xf>
    <xf numFmtId="164" fontId="20" fillId="2" borderId="0" xfId="0" applyNumberFormat="1" applyFont="1" applyFill="1" applyBorder="1" applyAlignment="1" applyProtection="1">
      <alignment horizontal="right" vertical="center" wrapText="1"/>
      <protection hidden="1"/>
    </xf>
    <xf numFmtId="0" fontId="15" fillId="2" borderId="0" xfId="0" applyFont="1" applyFill="1" applyAlignment="1" applyProtection="1">
      <alignment vertical="center"/>
      <protection hidden="1"/>
    </xf>
    <xf numFmtId="164" fontId="42" fillId="2" borderId="0" xfId="0" applyNumberFormat="1" applyFont="1" applyFill="1" applyBorder="1" applyAlignment="1" applyProtection="1">
      <alignment vertical="center"/>
      <protection hidden="1"/>
    </xf>
    <xf numFmtId="164" fontId="40" fillId="2" borderId="0" xfId="0" applyNumberFormat="1" applyFont="1" applyFill="1" applyBorder="1" applyAlignment="1" applyProtection="1">
      <alignment vertical="center" wrapText="1"/>
      <protection hidden="1"/>
    </xf>
    <xf numFmtId="0" fontId="31" fillId="2" borderId="0" xfId="0" applyFont="1" applyFill="1" applyBorder="1" applyAlignment="1" applyProtection="1">
      <alignment horizontal="left" vertical="center"/>
      <protection hidden="1"/>
    </xf>
    <xf numFmtId="0" fontId="20" fillId="11" borderId="37" xfId="0" applyFont="1" applyFill="1" applyBorder="1" applyAlignment="1" applyProtection="1">
      <alignment horizontal="center" vertical="center" wrapText="1"/>
      <protection hidden="1"/>
    </xf>
    <xf numFmtId="0" fontId="5" fillId="2" borderId="0" xfId="0" applyFont="1" applyFill="1" applyAlignment="1" applyProtection="1">
      <alignment vertical="center" wrapText="1"/>
      <protection hidden="1"/>
    </xf>
    <xf numFmtId="0" fontId="31" fillId="2" borderId="0" xfId="0" applyFont="1" applyFill="1" applyBorder="1" applyAlignment="1" applyProtection="1">
      <alignment horizontal="left"/>
      <protection hidden="1"/>
    </xf>
    <xf numFmtId="164" fontId="83" fillId="11" borderId="6" xfId="0" applyNumberFormat="1" applyFont="1" applyFill="1" applyBorder="1" applyAlignment="1" applyProtection="1">
      <alignment horizontal="right" vertical="center" wrapText="1"/>
      <protection hidden="1"/>
    </xf>
    <xf numFmtId="0" fontId="39" fillId="2" borderId="0" xfId="0" applyFont="1" applyFill="1" applyAlignment="1" applyProtection="1">
      <alignment horizontal="right" vertical="center"/>
      <protection hidden="1"/>
    </xf>
    <xf numFmtId="9" fontId="21" fillId="14" borderId="14" xfId="3" applyNumberFormat="1" applyFont="1" applyFill="1" applyBorder="1" applyAlignment="1" applyProtection="1">
      <alignment horizontal="center" vertical="center" wrapText="1"/>
      <protection hidden="1"/>
    </xf>
    <xf numFmtId="0" fontId="69" fillId="2" borderId="0" xfId="0" applyFont="1" applyFill="1" applyAlignment="1" applyProtection="1">
      <alignment wrapText="1"/>
      <protection hidden="1"/>
    </xf>
    <xf numFmtId="0" fontId="22" fillId="2" borderId="0" xfId="0" applyFont="1" applyFill="1" applyBorder="1" applyAlignment="1" applyProtection="1">
      <alignment horizontal="left" vertical="center"/>
      <protection hidden="1"/>
    </xf>
    <xf numFmtId="0" fontId="71" fillId="2" borderId="0" xfId="0" applyFont="1" applyFill="1" applyAlignment="1" applyProtection="1">
      <alignment horizontal="left" wrapText="1" indent="2"/>
      <protection hidden="1"/>
    </xf>
    <xf numFmtId="9" fontId="21" fillId="14" borderId="6" xfId="3" applyFont="1" applyFill="1" applyBorder="1" applyAlignment="1" applyProtection="1">
      <alignment horizontal="right" vertical="center" wrapText="1"/>
      <protection hidden="1"/>
    </xf>
    <xf numFmtId="0" fontId="5" fillId="2" borderId="0" xfId="0" applyFont="1" applyFill="1" applyBorder="1" applyAlignment="1" applyProtection="1">
      <alignment horizontal="center"/>
      <protection hidden="1"/>
    </xf>
    <xf numFmtId="0" fontId="31" fillId="2" borderId="0" xfId="0" applyFont="1" applyFill="1" applyBorder="1" applyAlignment="1" applyProtection="1">
      <alignment horizontal="center"/>
      <protection hidden="1"/>
    </xf>
    <xf numFmtId="0" fontId="22" fillId="2" borderId="0" xfId="0" applyFont="1" applyFill="1" applyBorder="1" applyAlignment="1" applyProtection="1">
      <alignment horizontal="center"/>
      <protection hidden="1"/>
    </xf>
    <xf numFmtId="9" fontId="51" fillId="2" borderId="0" xfId="0" applyNumberFormat="1" applyFont="1" applyFill="1" applyBorder="1" applyAlignment="1" applyProtection="1">
      <alignment horizontal="center" vertical="center"/>
      <protection hidden="1"/>
    </xf>
    <xf numFmtId="0" fontId="30" fillId="2" borderId="0" xfId="0" applyFont="1" applyFill="1" applyBorder="1" applyAlignment="1" applyProtection="1">
      <alignment horizontal="left" vertical="center"/>
      <protection hidden="1"/>
    </xf>
    <xf numFmtId="0" fontId="5" fillId="0" borderId="0" xfId="0" applyFont="1" applyFill="1" applyBorder="1" applyProtection="1">
      <protection hidden="1"/>
    </xf>
    <xf numFmtId="0" fontId="35" fillId="2" borderId="0" xfId="0" applyFont="1" applyFill="1" applyBorder="1" applyAlignment="1" applyProtection="1">
      <alignment horizontal="left" vertical="top"/>
      <protection hidden="1"/>
    </xf>
    <xf numFmtId="165" fontId="21" fillId="2" borderId="0" xfId="3" applyNumberFormat="1" applyFont="1" applyFill="1" applyBorder="1" applyAlignment="1" applyProtection="1">
      <alignment horizontal="right" vertical="center" wrapText="1"/>
      <protection hidden="1"/>
    </xf>
    <xf numFmtId="0" fontId="55" fillId="11" borderId="30" xfId="0" applyFont="1" applyFill="1" applyBorder="1" applyAlignment="1" applyProtection="1">
      <alignment horizontal="center" vertical="center" wrapText="1"/>
      <protection hidden="1"/>
    </xf>
    <xf numFmtId="0" fontId="57" fillId="0" borderId="0" xfId="0" applyFont="1" applyAlignment="1" applyProtection="1">
      <alignment vertical="center"/>
      <protection hidden="1"/>
    </xf>
    <xf numFmtId="0" fontId="32" fillId="2" borderId="0" xfId="0" applyFont="1" applyFill="1" applyAlignment="1" applyProtection="1">
      <alignment horizontal="left" vertical="center"/>
      <protection hidden="1"/>
    </xf>
    <xf numFmtId="0" fontId="0" fillId="2" borderId="0" xfId="0" applyFill="1" applyProtection="1">
      <protection hidden="1"/>
    </xf>
    <xf numFmtId="0" fontId="74" fillId="2" borderId="0" xfId="0" applyFont="1" applyFill="1" applyAlignment="1" applyProtection="1">
      <alignment vertical="center"/>
      <protection hidden="1"/>
    </xf>
    <xf numFmtId="0" fontId="0" fillId="2" borderId="0" xfId="0" applyFill="1" applyAlignment="1" applyProtection="1">
      <alignment vertical="center"/>
      <protection hidden="1"/>
    </xf>
    <xf numFmtId="0" fontId="75" fillId="2" borderId="0" xfId="0" applyFont="1" applyFill="1" applyAlignment="1" applyProtection="1">
      <alignment vertical="center"/>
      <protection hidden="1"/>
    </xf>
    <xf numFmtId="0" fontId="76" fillId="2" borderId="0" xfId="0" applyFont="1" applyFill="1" applyAlignment="1" applyProtection="1">
      <alignment vertical="center"/>
      <protection hidden="1"/>
    </xf>
    <xf numFmtId="0" fontId="24" fillId="2" borderId="0" xfId="0" applyFont="1" applyFill="1" applyAlignment="1" applyProtection="1">
      <alignment horizontal="left" vertical="center"/>
      <protection hidden="1"/>
    </xf>
    <xf numFmtId="0" fontId="25" fillId="2" borderId="0" xfId="0" applyFont="1" applyFill="1" applyAlignment="1" applyProtection="1">
      <alignment horizontal="left" vertical="center"/>
      <protection hidden="1"/>
    </xf>
    <xf numFmtId="0" fontId="70" fillId="2" borderId="0" xfId="0" applyFont="1" applyFill="1" applyProtection="1">
      <protection hidden="1"/>
    </xf>
    <xf numFmtId="0" fontId="8" fillId="0" borderId="6" xfId="0" applyFont="1" applyFill="1" applyBorder="1" applyAlignment="1" applyProtection="1">
      <alignment horizontal="left" vertical="center" indent="1"/>
      <protection hidden="1"/>
    </xf>
    <xf numFmtId="0" fontId="8" fillId="2" borderId="0" xfId="0" applyFont="1" applyFill="1" applyBorder="1" applyProtection="1">
      <protection hidden="1"/>
    </xf>
    <xf numFmtId="164" fontId="8" fillId="2" borderId="0" xfId="0" applyNumberFormat="1" applyFont="1" applyFill="1" applyBorder="1" applyAlignment="1" applyProtection="1">
      <alignment horizontal="center"/>
      <protection hidden="1"/>
    </xf>
    <xf numFmtId="0" fontId="5" fillId="2" borderId="0" xfId="0" applyFont="1" applyFill="1" applyBorder="1" applyAlignment="1" applyProtection="1">
      <alignment horizontal="left"/>
      <protection hidden="1"/>
    </xf>
    <xf numFmtId="0" fontId="5" fillId="2" borderId="0" xfId="0" applyFont="1" applyFill="1" applyBorder="1" applyAlignment="1" applyProtection="1">
      <alignment vertical="center"/>
      <protection hidden="1"/>
    </xf>
    <xf numFmtId="0" fontId="5" fillId="2" borderId="0" xfId="0" applyNumberFormat="1" applyFont="1" applyFill="1" applyBorder="1" applyAlignment="1" applyProtection="1">
      <alignment horizontal="centerContinuous"/>
      <protection hidden="1"/>
    </xf>
    <xf numFmtId="0" fontId="29" fillId="2" borderId="0" xfId="0" applyFont="1" applyFill="1" applyAlignment="1" applyProtection="1">
      <alignment horizontal="left" vertical="center" indent="1"/>
      <protection hidden="1"/>
    </xf>
    <xf numFmtId="0" fontId="103" fillId="2" borderId="0" xfId="0" applyFont="1" applyFill="1" applyBorder="1" applyAlignment="1" applyProtection="1">
      <alignment horizontal="left" vertical="center"/>
      <protection hidden="1"/>
    </xf>
    <xf numFmtId="0" fontId="72" fillId="2" borderId="0" xfId="0" applyFont="1" applyFill="1" applyAlignment="1" applyProtection="1">
      <alignment horizontal="center" vertical="center"/>
      <protection hidden="1"/>
    </xf>
    <xf numFmtId="0" fontId="73" fillId="2" borderId="0" xfId="0" applyFont="1" applyFill="1" applyAlignment="1" applyProtection="1">
      <alignment horizontal="center" vertical="center"/>
      <protection hidden="1"/>
    </xf>
    <xf numFmtId="0" fontId="0" fillId="0" borderId="30" xfId="0" applyBorder="1" applyAlignment="1" applyProtection="1">
      <alignment vertical="center"/>
      <protection hidden="1"/>
    </xf>
    <xf numFmtId="0" fontId="49" fillId="2" borderId="0" xfId="0" applyFont="1" applyFill="1" applyProtection="1">
      <protection hidden="1"/>
    </xf>
    <xf numFmtId="0" fontId="0" fillId="0" borderId="0" xfId="0" applyFill="1" applyProtection="1">
      <protection hidden="1"/>
    </xf>
    <xf numFmtId="0" fontId="8" fillId="2" borderId="0" xfId="0" applyFont="1" applyFill="1" applyBorder="1" applyAlignment="1" applyProtection="1">
      <alignment horizontal="left" vertical="center" indent="1"/>
      <protection hidden="1"/>
    </xf>
    <xf numFmtId="0" fontId="6" fillId="2" borderId="0" xfId="0" applyNumberFormat="1" applyFont="1" applyFill="1" applyBorder="1" applyAlignment="1" applyProtection="1">
      <alignment horizontal="left" vertical="center" indent="1"/>
      <protection hidden="1"/>
    </xf>
    <xf numFmtId="0" fontId="27" fillId="2" borderId="0" xfId="0" applyFont="1" applyFill="1" applyBorder="1" applyAlignment="1" applyProtection="1">
      <alignment horizontal="left" vertical="center" indent="1"/>
      <protection hidden="1"/>
    </xf>
    <xf numFmtId="0" fontId="0" fillId="2" borderId="0" xfId="0" applyFill="1" applyBorder="1" applyAlignment="1" applyProtection="1">
      <alignment horizontal="left"/>
      <protection hidden="1"/>
    </xf>
    <xf numFmtId="0" fontId="49" fillId="2" borderId="0" xfId="0" applyFont="1" applyFill="1" applyBorder="1" applyProtection="1">
      <protection hidden="1"/>
    </xf>
    <xf numFmtId="0" fontId="0" fillId="2" borderId="0" xfId="0" applyFill="1" applyBorder="1" applyProtection="1">
      <protection hidden="1"/>
    </xf>
    <xf numFmtId="0" fontId="55" fillId="11" borderId="30" xfId="0" applyFont="1" applyFill="1" applyBorder="1" applyAlignment="1" applyProtection="1">
      <alignment vertical="center"/>
      <protection hidden="1"/>
    </xf>
    <xf numFmtId="0" fontId="2" fillId="2" borderId="0" xfId="0" applyFont="1" applyFill="1" applyBorder="1" applyAlignment="1" applyProtection="1">
      <alignment vertical="center"/>
      <protection hidden="1"/>
    </xf>
    <xf numFmtId="0" fontId="0" fillId="2" borderId="0" xfId="0" applyFill="1" applyBorder="1" applyAlignment="1" applyProtection="1">
      <alignment vertical="center"/>
      <protection hidden="1"/>
    </xf>
    <xf numFmtId="0" fontId="4" fillId="2" borderId="0" xfId="0" applyFont="1" applyFill="1" applyProtection="1">
      <protection hidden="1"/>
    </xf>
    <xf numFmtId="0" fontId="13" fillId="0" borderId="0" xfId="0" applyFont="1" applyProtection="1">
      <protection hidden="1"/>
    </xf>
    <xf numFmtId="0" fontId="55" fillId="11" borderId="31" xfId="0" applyFont="1" applyFill="1" applyBorder="1" applyAlignment="1" applyProtection="1">
      <alignment horizontal="center" vertical="center" wrapText="1"/>
      <protection hidden="1"/>
    </xf>
    <xf numFmtId="0" fontId="78" fillId="9" borderId="30" xfId="0" applyFont="1" applyFill="1" applyBorder="1" applyAlignment="1" applyProtection="1">
      <alignment horizontal="center" vertical="center" wrapText="1"/>
      <protection hidden="1"/>
    </xf>
    <xf numFmtId="0" fontId="21" fillId="2" borderId="0" xfId="0" applyFont="1" applyFill="1" applyBorder="1" applyAlignment="1" applyProtection="1">
      <alignment vertical="center" wrapText="1"/>
      <protection hidden="1"/>
    </xf>
    <xf numFmtId="164" fontId="79" fillId="11" borderId="0" xfId="0" applyNumberFormat="1" applyFont="1" applyFill="1" applyAlignment="1" applyProtection="1">
      <alignment horizontal="center" vertical="center"/>
      <protection hidden="1"/>
    </xf>
    <xf numFmtId="0" fontId="21" fillId="0" borderId="0" xfId="0" applyFont="1" applyFill="1" applyBorder="1" applyAlignment="1" applyProtection="1">
      <alignment vertical="center" wrapText="1"/>
      <protection hidden="1"/>
    </xf>
    <xf numFmtId="0" fontId="8" fillId="0" borderId="0" xfId="0" applyFont="1" applyProtection="1">
      <protection hidden="1"/>
    </xf>
    <xf numFmtId="164" fontId="79" fillId="2" borderId="0" xfId="0" applyNumberFormat="1" applyFont="1" applyFill="1" applyAlignment="1" applyProtection="1">
      <alignment horizontal="center" vertical="center"/>
      <protection hidden="1"/>
    </xf>
    <xf numFmtId="0" fontId="8" fillId="2" borderId="0" xfId="0" applyFont="1" applyFill="1" applyProtection="1">
      <protection hidden="1"/>
    </xf>
    <xf numFmtId="0" fontId="0" fillId="2" borderId="0" xfId="0" applyFill="1" applyBorder="1" applyAlignment="1" applyProtection="1">
      <alignment vertical="center" wrapText="1"/>
      <protection hidden="1"/>
    </xf>
    <xf numFmtId="0" fontId="3" fillId="2" borderId="0" xfId="0" applyFont="1" applyFill="1" applyBorder="1" applyAlignment="1" applyProtection="1">
      <alignment vertical="center" wrapText="1"/>
      <protection hidden="1"/>
    </xf>
    <xf numFmtId="167" fontId="55" fillId="6" borderId="0" xfId="0" applyNumberFormat="1" applyFont="1" applyFill="1" applyBorder="1" applyAlignment="1" applyProtection="1">
      <alignment horizontal="right" vertical="center" wrapText="1" indent="2"/>
      <protection hidden="1"/>
    </xf>
    <xf numFmtId="0" fontId="4" fillId="2" borderId="0" xfId="0" applyFont="1" applyFill="1" applyBorder="1" applyProtection="1">
      <protection hidden="1"/>
    </xf>
    <xf numFmtId="164" fontId="21" fillId="14" borderId="30" xfId="0" applyNumberFormat="1" applyFont="1" applyFill="1" applyBorder="1" applyAlignment="1" applyProtection="1">
      <alignment vertical="center" wrapText="1"/>
      <protection hidden="1"/>
    </xf>
    <xf numFmtId="0" fontId="21" fillId="2" borderId="0" xfId="0" applyFont="1" applyFill="1" applyBorder="1" applyAlignment="1" applyProtection="1">
      <alignment wrapText="1"/>
      <protection hidden="1"/>
    </xf>
    <xf numFmtId="0" fontId="0" fillId="0" borderId="0" xfId="0" applyProtection="1">
      <protection hidden="1"/>
    </xf>
    <xf numFmtId="164" fontId="21" fillId="2" borderId="0" xfId="0" applyNumberFormat="1" applyFont="1" applyFill="1" applyBorder="1" applyAlignment="1" applyProtection="1">
      <alignment wrapText="1"/>
      <protection hidden="1"/>
    </xf>
    <xf numFmtId="0" fontId="21" fillId="2" borderId="0" xfId="0" applyFont="1" applyFill="1" applyBorder="1" applyProtection="1">
      <protection hidden="1"/>
    </xf>
    <xf numFmtId="167" fontId="48" fillId="8" borderId="30" xfId="0" applyNumberFormat="1" applyFont="1" applyFill="1" applyBorder="1" applyAlignment="1" applyProtection="1">
      <alignment horizontal="right" vertical="center" wrapText="1" indent="2"/>
      <protection locked="0" hidden="1"/>
    </xf>
    <xf numFmtId="0" fontId="4" fillId="2" borderId="0" xfId="0" applyFont="1" applyFill="1" applyAlignment="1" applyProtection="1">
      <alignment vertical="center"/>
      <protection hidden="1"/>
    </xf>
    <xf numFmtId="0" fontId="2" fillId="2" borderId="0" xfId="0" applyFont="1" applyFill="1" applyAlignment="1" applyProtection="1">
      <alignment vertical="center" wrapText="1"/>
      <protection hidden="1"/>
    </xf>
    <xf numFmtId="0" fontId="50" fillId="2" borderId="0" xfId="0" applyFont="1" applyFill="1" applyProtection="1">
      <protection hidden="1"/>
    </xf>
    <xf numFmtId="167" fontId="55" fillId="12" borderId="30" xfId="0" applyNumberFormat="1" applyFont="1" applyFill="1" applyBorder="1" applyAlignment="1" applyProtection="1">
      <alignment horizontal="right" vertical="center" wrapText="1" indent="2"/>
      <protection hidden="1"/>
    </xf>
    <xf numFmtId="165" fontId="51" fillId="2" borderId="0" xfId="0" applyNumberFormat="1" applyFont="1" applyFill="1" applyBorder="1" applyAlignment="1" applyProtection="1">
      <alignment horizontal="right" vertical="center" wrapText="1" indent="2"/>
      <protection hidden="1"/>
    </xf>
    <xf numFmtId="0" fontId="59" fillId="2" borderId="0" xfId="0" applyFont="1" applyFill="1" applyAlignment="1" applyProtection="1">
      <protection hidden="1"/>
    </xf>
    <xf numFmtId="0" fontId="60" fillId="2" borderId="0" xfId="0" applyFont="1" applyFill="1" applyBorder="1" applyAlignment="1" applyProtection="1">
      <alignment horizontal="left" vertical="top"/>
      <protection hidden="1"/>
    </xf>
    <xf numFmtId="0" fontId="8" fillId="2" borderId="0" xfId="0" applyFont="1" applyFill="1" applyAlignment="1" applyProtection="1">
      <alignment horizontal="center" vertical="center"/>
      <protection hidden="1"/>
    </xf>
    <xf numFmtId="0" fontId="8" fillId="2" borderId="0" xfId="0" applyFont="1" applyFill="1" applyBorder="1" applyAlignment="1" applyProtection="1">
      <alignment horizontal="left"/>
      <protection hidden="1"/>
    </xf>
    <xf numFmtId="164" fontId="64" fillId="14" borderId="0" xfId="0" applyNumberFormat="1" applyFont="1" applyFill="1" applyAlignment="1" applyProtection="1">
      <alignment horizontal="center" vertical="center"/>
      <protection hidden="1"/>
    </xf>
    <xf numFmtId="0" fontId="5" fillId="2" borderId="0" xfId="0" applyFont="1" applyFill="1" applyAlignment="1" applyProtection="1">
      <alignment vertical="top"/>
      <protection hidden="1"/>
    </xf>
    <xf numFmtId="0" fontId="47" fillId="2" borderId="0" xfId="0" applyFont="1" applyFill="1" applyAlignment="1" applyProtection="1">
      <alignment horizontal="left" vertical="center"/>
      <protection hidden="1"/>
    </xf>
    <xf numFmtId="0" fontId="9" fillId="2" borderId="0" xfId="0" applyFont="1" applyFill="1" applyAlignment="1" applyProtection="1">
      <alignment horizontal="left" vertical="top"/>
      <protection hidden="1"/>
    </xf>
    <xf numFmtId="0" fontId="46" fillId="2" borderId="0" xfId="0" applyFont="1" applyFill="1" applyAlignment="1" applyProtection="1">
      <alignment horizontal="left"/>
      <protection hidden="1"/>
    </xf>
    <xf numFmtId="0" fontId="5" fillId="2" borderId="0" xfId="0" applyFont="1" applyFill="1" applyAlignment="1" applyProtection="1">
      <alignment vertical="center"/>
      <protection hidden="1"/>
    </xf>
    <xf numFmtId="0" fontId="0" fillId="2" borderId="0" xfId="0" applyFill="1" applyBorder="1" applyAlignment="1" applyProtection="1">
      <alignment horizontal="left" vertical="center"/>
      <protection hidden="1"/>
    </xf>
    <xf numFmtId="0" fontId="8" fillId="2" borderId="0" xfId="4" applyFill="1" applyProtection="1">
      <protection hidden="1"/>
    </xf>
    <xf numFmtId="0" fontId="1" fillId="2" borderId="0" xfId="5" applyFont="1" applyFill="1" applyBorder="1" applyAlignment="1" applyProtection="1">
      <alignment horizontal="left" vertical="center"/>
      <protection hidden="1"/>
    </xf>
    <xf numFmtId="0" fontId="1" fillId="2" borderId="0" xfId="5" applyFont="1" applyFill="1" applyBorder="1" applyAlignment="1" applyProtection="1">
      <alignment vertical="center"/>
      <protection hidden="1"/>
    </xf>
    <xf numFmtId="0" fontId="49" fillId="2" borderId="0" xfId="0" applyFont="1" applyFill="1" applyBorder="1" applyAlignment="1" applyProtection="1">
      <alignment vertical="center"/>
      <protection hidden="1"/>
    </xf>
    <xf numFmtId="0" fontId="0" fillId="2" borderId="0" xfId="0" applyFill="1" applyBorder="1" applyAlignment="1" applyProtection="1">
      <protection hidden="1"/>
    </xf>
    <xf numFmtId="0" fontId="56" fillId="2" borderId="0" xfId="6" applyFont="1" applyFill="1" applyBorder="1" applyProtection="1">
      <protection hidden="1"/>
    </xf>
    <xf numFmtId="0" fontId="66" fillId="2" borderId="0" xfId="0" applyFont="1" applyFill="1" applyBorder="1" applyAlignment="1" applyProtection="1">
      <alignment horizontal="left" vertical="center" wrapText="1"/>
      <protection hidden="1"/>
    </xf>
    <xf numFmtId="0" fontId="0" fillId="2" borderId="0" xfId="0" applyFont="1" applyFill="1" applyBorder="1" applyAlignment="1" applyProtection="1">
      <protection hidden="1"/>
    </xf>
    <xf numFmtId="0" fontId="26" fillId="2" borderId="0" xfId="0" applyFont="1" applyFill="1" applyProtection="1">
      <protection hidden="1"/>
    </xf>
    <xf numFmtId="164" fontId="21" fillId="2" borderId="0" xfId="0" applyNumberFormat="1" applyFont="1" applyFill="1" applyBorder="1" applyAlignment="1" applyProtection="1">
      <alignment vertical="center" wrapText="1"/>
      <protection hidden="1"/>
    </xf>
    <xf numFmtId="164" fontId="21" fillId="0" borderId="0" xfId="0" applyNumberFormat="1" applyFont="1" applyFill="1" applyBorder="1" applyAlignment="1" applyProtection="1">
      <alignment vertical="center" wrapText="1"/>
      <protection hidden="1"/>
    </xf>
    <xf numFmtId="164" fontId="21" fillId="2" borderId="17" xfId="0" applyNumberFormat="1" applyFont="1" applyFill="1" applyBorder="1" applyAlignment="1" applyProtection="1">
      <alignment vertical="center" wrapText="1"/>
      <protection hidden="1"/>
    </xf>
    <xf numFmtId="0" fontId="61" fillId="0" borderId="30" xfId="0" applyFont="1" applyFill="1" applyBorder="1" applyAlignment="1" applyProtection="1">
      <alignment horizontal="left" vertical="center" wrapText="1"/>
      <protection hidden="1"/>
    </xf>
    <xf numFmtId="0" fontId="68" fillId="0" borderId="30" xfId="0" applyFont="1" applyFill="1" applyBorder="1" applyAlignment="1" applyProtection="1">
      <alignment horizontal="left" vertical="center" wrapText="1"/>
      <protection hidden="1"/>
    </xf>
    <xf numFmtId="0" fontId="68" fillId="0" borderId="46" xfId="0" applyFont="1" applyFill="1" applyBorder="1" applyAlignment="1" applyProtection="1">
      <alignment horizontal="left" vertical="center" wrapText="1"/>
      <protection hidden="1"/>
    </xf>
    <xf numFmtId="0" fontId="13" fillId="14" borderId="35" xfId="0" applyFont="1" applyFill="1" applyBorder="1" applyAlignment="1" applyProtection="1">
      <alignment horizontal="left" vertical="center"/>
      <protection hidden="1"/>
    </xf>
    <xf numFmtId="0" fontId="13" fillId="14" borderId="35" xfId="0" applyFont="1" applyFill="1" applyBorder="1" applyAlignment="1" applyProtection="1">
      <alignment horizontal="center" vertical="center"/>
      <protection hidden="1"/>
    </xf>
    <xf numFmtId="0" fontId="104" fillId="0" borderId="46" xfId="0" applyFont="1" applyFill="1" applyBorder="1" applyAlignment="1" applyProtection="1">
      <alignment horizontal="right" vertical="center" wrapText="1"/>
      <protection hidden="1"/>
    </xf>
    <xf numFmtId="0" fontId="13" fillId="14" borderId="12" xfId="0" applyFont="1" applyFill="1" applyBorder="1" applyAlignment="1" applyProtection="1">
      <alignment horizontal="left" vertical="center"/>
      <protection hidden="1"/>
    </xf>
    <xf numFmtId="0" fontId="13" fillId="14" borderId="12" xfId="0" applyFont="1" applyFill="1" applyBorder="1" applyAlignment="1" applyProtection="1">
      <alignment horizontal="center" vertical="center"/>
      <protection hidden="1"/>
    </xf>
    <xf numFmtId="0" fontId="13" fillId="14" borderId="38" xfId="0" applyFont="1" applyFill="1" applyBorder="1" applyAlignment="1" applyProtection="1">
      <alignment horizontal="center" vertical="center"/>
      <protection hidden="1"/>
    </xf>
    <xf numFmtId="0" fontId="90" fillId="2" borderId="30" xfId="0" applyFont="1" applyFill="1" applyBorder="1" applyAlignment="1" applyProtection="1">
      <alignment horizontal="center" wrapText="1"/>
      <protection hidden="1"/>
    </xf>
    <xf numFmtId="0" fontId="90" fillId="2" borderId="30" xfId="0" applyFont="1" applyFill="1" applyBorder="1" applyAlignment="1" applyProtection="1">
      <alignment horizontal="center" vertical="center" wrapText="1"/>
      <protection hidden="1"/>
    </xf>
    <xf numFmtId="0" fontId="90" fillId="0" borderId="48" xfId="0" applyFont="1" applyFill="1" applyBorder="1" applyAlignment="1" applyProtection="1">
      <alignment horizontal="center" vertical="center" wrapText="1"/>
      <protection hidden="1"/>
    </xf>
    <xf numFmtId="0" fontId="90" fillId="2" borderId="47" xfId="0" applyFont="1" applyFill="1" applyBorder="1" applyAlignment="1" applyProtection="1">
      <alignment horizontal="center" wrapText="1"/>
      <protection hidden="1"/>
    </xf>
    <xf numFmtId="0" fontId="90" fillId="0" borderId="30" xfId="0" applyFont="1" applyFill="1" applyBorder="1" applyAlignment="1" applyProtection="1">
      <alignment horizontal="center" wrapText="1"/>
      <protection hidden="1"/>
    </xf>
    <xf numFmtId="0" fontId="97" fillId="0" borderId="30" xfId="0" applyFont="1" applyFill="1" applyBorder="1" applyAlignment="1" applyProtection="1">
      <alignment horizontal="center" wrapText="1"/>
      <protection hidden="1"/>
    </xf>
    <xf numFmtId="0" fontId="57" fillId="2" borderId="0" xfId="0" applyFont="1" applyFill="1" applyProtection="1">
      <protection hidden="1"/>
    </xf>
    <xf numFmtId="0" fontId="87" fillId="2" borderId="0" xfId="0" applyFont="1" applyFill="1" applyBorder="1" applyAlignment="1" applyProtection="1">
      <alignment horizontal="left" vertical="center" wrapText="1"/>
      <protection hidden="1"/>
    </xf>
    <xf numFmtId="0" fontId="88" fillId="2" borderId="0" xfId="0" applyFont="1" applyFill="1" applyBorder="1" applyAlignment="1" applyProtection="1">
      <alignment horizontal="center" vertical="center" wrapText="1"/>
      <protection hidden="1"/>
    </xf>
    <xf numFmtId="0" fontId="97" fillId="2" borderId="0" xfId="0" applyFont="1" applyFill="1" applyBorder="1" applyAlignment="1" applyProtection="1">
      <alignment horizontal="center" vertical="center" wrapText="1"/>
      <protection hidden="1"/>
    </xf>
    <xf numFmtId="0" fontId="9" fillId="2" borderId="0" xfId="0" applyFont="1" applyFill="1" applyAlignment="1" applyProtection="1">
      <alignment horizontal="left" vertical="center"/>
      <protection hidden="1"/>
    </xf>
    <xf numFmtId="0" fontId="7" fillId="2" borderId="0" xfId="0" applyFont="1" applyFill="1" applyProtection="1">
      <protection hidden="1"/>
    </xf>
    <xf numFmtId="0" fontId="10" fillId="2" borderId="0" xfId="0" applyFont="1" applyFill="1" applyAlignment="1" applyProtection="1">
      <alignment horizontal="left" wrapText="1"/>
      <protection hidden="1"/>
    </xf>
    <xf numFmtId="0" fontId="0" fillId="0" borderId="0" xfId="0" applyAlignment="1" applyProtection="1">
      <protection hidden="1"/>
    </xf>
    <xf numFmtId="0" fontId="101" fillId="2" borderId="42" xfId="0" applyFont="1" applyFill="1" applyBorder="1" applyAlignment="1" applyProtection="1">
      <alignment horizontal="right" indent="1"/>
      <protection hidden="1"/>
    </xf>
    <xf numFmtId="0" fontId="101" fillId="2" borderId="45" xfId="0" applyFont="1" applyFill="1" applyBorder="1" applyAlignment="1" applyProtection="1">
      <alignment horizontal="right" indent="1"/>
      <protection hidden="1"/>
    </xf>
    <xf numFmtId="0" fontId="13" fillId="2" borderId="0" xfId="2" applyFont="1" applyFill="1" applyBorder="1" applyAlignment="1" applyProtection="1">
      <alignment horizontal="center" vertical="top"/>
      <protection hidden="1"/>
    </xf>
    <xf numFmtId="0" fontId="12" fillId="2" borderId="0" xfId="2" applyFont="1" applyFill="1" applyBorder="1" applyAlignment="1" applyProtection="1">
      <alignment horizontal="left" vertical="top"/>
      <protection hidden="1"/>
    </xf>
    <xf numFmtId="0" fontId="14" fillId="2" borderId="0" xfId="0" applyFont="1" applyFill="1" applyBorder="1" applyAlignment="1" applyProtection="1">
      <alignment horizontal="left" vertical="center"/>
      <protection hidden="1"/>
    </xf>
    <xf numFmtId="0" fontId="18" fillId="2" borderId="0" xfId="0" applyFont="1" applyFill="1" applyProtection="1">
      <protection hidden="1"/>
    </xf>
    <xf numFmtId="0" fontId="15" fillId="2" borderId="0" xfId="0" applyFont="1" applyFill="1" applyBorder="1" applyAlignment="1" applyProtection="1">
      <alignment horizontal="left" vertical="center"/>
      <protection hidden="1"/>
    </xf>
    <xf numFmtId="0" fontId="10" fillId="2" borderId="0" xfId="0" applyFont="1" applyFill="1" applyAlignment="1" applyProtection="1">
      <alignment horizontal="left"/>
      <protection hidden="1"/>
    </xf>
    <xf numFmtId="0" fontId="17" fillId="2" borderId="1" xfId="0" applyFont="1" applyFill="1" applyBorder="1" applyAlignment="1" applyProtection="1">
      <alignment horizontal="center"/>
      <protection hidden="1"/>
    </xf>
    <xf numFmtId="0" fontId="17" fillId="2" borderId="0" xfId="0" applyFont="1" applyFill="1" applyBorder="1" applyAlignment="1" applyProtection="1">
      <alignment horizontal="center"/>
      <protection hidden="1"/>
    </xf>
    <xf numFmtId="0" fontId="0" fillId="2" borderId="0" xfId="0" applyFill="1" applyAlignment="1" applyProtection="1">
      <alignment horizontal="right" indent="1"/>
      <protection hidden="1"/>
    </xf>
    <xf numFmtId="0" fontId="0" fillId="14" borderId="1" xfId="0" applyFill="1" applyBorder="1" applyProtection="1">
      <protection hidden="1"/>
    </xf>
    <xf numFmtId="0" fontId="0" fillId="11" borderId="1" xfId="0" applyFill="1" applyBorder="1" applyProtection="1">
      <protection hidden="1"/>
    </xf>
    <xf numFmtId="0" fontId="19" fillId="2" borderId="0" xfId="0" applyFont="1" applyFill="1" applyAlignment="1" applyProtection="1">
      <alignment horizontal="center"/>
      <protection hidden="1"/>
    </xf>
    <xf numFmtId="0" fontId="20" fillId="2" borderId="0" xfId="0" applyFont="1" applyFill="1" applyBorder="1" applyAlignment="1" applyProtection="1">
      <alignment horizontal="center" vertical="center" wrapText="1"/>
      <protection hidden="1"/>
    </xf>
    <xf numFmtId="2" fontId="21" fillId="2" borderId="2" xfId="0" applyNumberFormat="1" applyFont="1" applyFill="1" applyBorder="1" applyAlignment="1" applyProtection="1">
      <alignment horizontal="center" vertical="center" wrapText="1"/>
      <protection hidden="1"/>
    </xf>
    <xf numFmtId="164" fontId="21" fillId="2" borderId="3" xfId="0" applyNumberFormat="1" applyFont="1" applyFill="1" applyBorder="1" applyAlignment="1" applyProtection="1">
      <alignment horizontal="center" vertical="center" wrapText="1"/>
      <protection hidden="1"/>
    </xf>
    <xf numFmtId="164" fontId="21" fillId="14" borderId="4" xfId="0" applyNumberFormat="1" applyFont="1" applyFill="1" applyBorder="1" applyAlignment="1" applyProtection="1">
      <alignment horizontal="right" vertical="center" wrapText="1"/>
      <protection hidden="1"/>
    </xf>
    <xf numFmtId="164" fontId="21" fillId="2" borderId="0" xfId="0" applyNumberFormat="1" applyFont="1" applyFill="1" applyBorder="1" applyAlignment="1" applyProtection="1">
      <alignment horizontal="right" vertical="center" wrapText="1"/>
      <protection hidden="1"/>
    </xf>
    <xf numFmtId="2" fontId="21" fillId="2" borderId="5" xfId="0" applyNumberFormat="1" applyFont="1" applyFill="1" applyBorder="1" applyAlignment="1" applyProtection="1">
      <alignment horizontal="center" vertical="center" wrapText="1"/>
      <protection hidden="1"/>
    </xf>
    <xf numFmtId="164" fontId="21" fillId="2" borderId="6" xfId="0" applyNumberFormat="1" applyFont="1" applyFill="1" applyBorder="1" applyAlignment="1" applyProtection="1">
      <alignment horizontal="center" vertical="center" wrapText="1"/>
      <protection hidden="1"/>
    </xf>
    <xf numFmtId="164" fontId="21" fillId="14" borderId="7" xfId="0" applyNumberFormat="1" applyFont="1" applyFill="1" applyBorder="1" applyAlignment="1" applyProtection="1">
      <alignment horizontal="right" vertical="center" wrapText="1"/>
      <protection hidden="1"/>
    </xf>
    <xf numFmtId="2" fontId="21" fillId="2" borderId="8" xfId="0" applyNumberFormat="1" applyFont="1" applyFill="1" applyBorder="1" applyAlignment="1" applyProtection="1">
      <alignment horizontal="center" vertical="center" wrapText="1"/>
      <protection hidden="1"/>
    </xf>
    <xf numFmtId="164" fontId="21" fillId="2" borderId="9" xfId="0" applyNumberFormat="1" applyFont="1" applyFill="1" applyBorder="1" applyAlignment="1" applyProtection="1">
      <alignment horizontal="center" vertical="center" wrapText="1"/>
      <protection hidden="1"/>
    </xf>
    <xf numFmtId="164" fontId="21" fillId="14" borderId="10" xfId="0" applyNumberFormat="1" applyFont="1" applyFill="1" applyBorder="1" applyAlignment="1" applyProtection="1">
      <alignment horizontal="right" vertical="center" wrapText="1"/>
      <protection hidden="1"/>
    </xf>
    <xf numFmtId="164" fontId="22" fillId="2" borderId="0" xfId="0" applyNumberFormat="1" applyFont="1" applyFill="1" applyBorder="1" applyAlignment="1" applyProtection="1">
      <alignment horizontal="right" vertical="center" wrapText="1"/>
      <protection hidden="1"/>
    </xf>
    <xf numFmtId="0" fontId="73" fillId="2" borderId="0" xfId="0" applyFont="1" applyFill="1" applyAlignment="1" applyProtection="1">
      <alignment horizontal="center" vertical="center"/>
      <protection hidden="1"/>
    </xf>
    <xf numFmtId="0" fontId="55" fillId="11" borderId="31" xfId="0" applyFont="1" applyFill="1" applyBorder="1" applyAlignment="1" applyProtection="1">
      <alignment horizontal="center" vertical="center" wrapText="1"/>
      <protection hidden="1"/>
    </xf>
    <xf numFmtId="0" fontId="55" fillId="11" borderId="30" xfId="0" applyFont="1" applyFill="1" applyBorder="1" applyAlignment="1" applyProtection="1">
      <alignment horizontal="center" vertical="center" wrapText="1"/>
      <protection hidden="1"/>
    </xf>
    <xf numFmtId="0" fontId="78" fillId="9" borderId="31" xfId="0" applyFont="1" applyFill="1" applyBorder="1" applyAlignment="1" applyProtection="1">
      <alignment horizontal="center" vertical="center" wrapText="1"/>
      <protection hidden="1"/>
    </xf>
    <xf numFmtId="0" fontId="72" fillId="2" borderId="0" xfId="0" applyFont="1" applyFill="1" applyAlignment="1">
      <alignment horizontal="center" vertical="center"/>
    </xf>
    <xf numFmtId="0" fontId="73" fillId="2" borderId="0" xfId="0" applyFont="1" applyFill="1" applyAlignment="1">
      <alignment horizontal="center" vertical="center"/>
    </xf>
    <xf numFmtId="0" fontId="8" fillId="2" borderId="0" xfId="0" applyFont="1" applyFill="1" applyAlignment="1" applyProtection="1">
      <alignment vertical="center"/>
      <protection hidden="1"/>
    </xf>
    <xf numFmtId="0" fontId="105" fillId="2" borderId="0" xfId="0" applyFont="1" applyFill="1" applyAlignment="1"/>
    <xf numFmtId="0" fontId="106" fillId="2" borderId="0" xfId="0" applyFont="1" applyFill="1" applyAlignment="1" applyProtection="1">
      <alignment vertical="center"/>
      <protection hidden="1"/>
    </xf>
    <xf numFmtId="0" fontId="4" fillId="2" borderId="0" xfId="0" applyFont="1" applyFill="1" applyAlignment="1">
      <alignment vertical="center"/>
    </xf>
    <xf numFmtId="0" fontId="49" fillId="2" borderId="0" xfId="0" applyFont="1" applyFill="1" applyBorder="1" applyAlignment="1" applyProtection="1">
      <protection hidden="1"/>
    </xf>
    <xf numFmtId="0" fontId="49" fillId="2" borderId="0" xfId="0" applyFont="1" applyFill="1" applyBorder="1" applyAlignment="1" applyProtection="1">
      <alignment wrapText="1"/>
      <protection hidden="1"/>
    </xf>
    <xf numFmtId="0" fontId="78" fillId="9" borderId="58" xfId="0" applyFont="1" applyFill="1" applyBorder="1" applyAlignment="1" applyProtection="1">
      <alignment horizontal="center" vertical="center" wrapText="1"/>
      <protection hidden="1"/>
    </xf>
    <xf numFmtId="0" fontId="78" fillId="9" borderId="0" xfId="0" applyFont="1" applyFill="1" applyBorder="1" applyAlignment="1" applyProtection="1">
      <alignment horizontal="center" vertical="center" wrapText="1"/>
      <protection hidden="1"/>
    </xf>
    <xf numFmtId="2" fontId="21" fillId="15" borderId="30" xfId="0" applyNumberFormat="1" applyFont="1" applyFill="1" applyBorder="1" applyAlignment="1" applyProtection="1">
      <alignment horizontal="center" vertical="center" wrapText="1"/>
    </xf>
    <xf numFmtId="0" fontId="4" fillId="2" borderId="0" xfId="0" quotePrefix="1" applyFont="1" applyFill="1" applyBorder="1" applyAlignment="1" applyProtection="1">
      <alignment horizontal="left" vertical="center"/>
      <protection hidden="1"/>
    </xf>
    <xf numFmtId="0" fontId="4" fillId="2" borderId="0" xfId="0" quotePrefix="1" applyFont="1" applyFill="1" applyBorder="1" applyAlignment="1" applyProtection="1">
      <alignment horizontal="left"/>
      <protection hidden="1"/>
    </xf>
    <xf numFmtId="0" fontId="55" fillId="2" borderId="0" xfId="0" applyFont="1" applyFill="1" applyBorder="1" applyAlignment="1" applyProtection="1">
      <protection hidden="1"/>
    </xf>
    <xf numFmtId="0" fontId="4" fillId="2" borderId="0" xfId="0" quotePrefix="1" applyFont="1" applyFill="1"/>
    <xf numFmtId="0" fontId="55" fillId="11" borderId="30" xfId="0" applyFont="1" applyFill="1" applyBorder="1" applyAlignment="1" applyProtection="1">
      <alignment horizontal="center" vertical="center" wrapText="1"/>
      <protection hidden="1"/>
    </xf>
    <xf numFmtId="0" fontId="75" fillId="2" borderId="0" xfId="0" applyFont="1" applyFill="1" applyAlignment="1" applyProtection="1">
      <alignment vertical="center"/>
      <protection hidden="1"/>
    </xf>
    <xf numFmtId="0" fontId="57" fillId="2" borderId="0" xfId="0" applyFont="1" applyFill="1" applyAlignment="1" applyProtection="1">
      <alignment vertical="center"/>
      <protection hidden="1"/>
    </xf>
    <xf numFmtId="0" fontId="75" fillId="2" borderId="0" xfId="0" applyFont="1" applyFill="1" applyAlignment="1" applyProtection="1">
      <alignment vertical="center"/>
      <protection hidden="1"/>
    </xf>
    <xf numFmtId="0" fontId="86" fillId="10" borderId="30" xfId="0" applyFont="1" applyFill="1" applyBorder="1" applyAlignment="1">
      <alignment horizontal="center" vertical="center"/>
    </xf>
    <xf numFmtId="0" fontId="0" fillId="0" borderId="30" xfId="0" quotePrefix="1" applyBorder="1" applyAlignment="1">
      <alignment vertical="center" wrapText="1"/>
    </xf>
    <xf numFmtId="0" fontId="0" fillId="0" borderId="30" xfId="0" applyBorder="1" applyAlignment="1">
      <alignment vertical="center" wrapText="1"/>
    </xf>
    <xf numFmtId="0" fontId="0" fillId="0" borderId="30" xfId="0" applyBorder="1" applyAlignment="1">
      <alignment vertical="center"/>
    </xf>
    <xf numFmtId="0" fontId="0" fillId="2" borderId="0" xfId="0" applyFill="1" applyBorder="1" applyAlignment="1">
      <alignment vertical="center" wrapText="1"/>
    </xf>
    <xf numFmtId="0" fontId="20" fillId="2" borderId="13" xfId="0" applyFont="1" applyFill="1" applyBorder="1" applyAlignment="1" applyProtection="1">
      <alignment horizontal="left" vertical="center" wrapText="1"/>
      <protection hidden="1"/>
    </xf>
    <xf numFmtId="0" fontId="20" fillId="2" borderId="74" xfId="0" applyFont="1" applyFill="1" applyBorder="1" applyAlignment="1" applyProtection="1">
      <alignment horizontal="left" vertical="center"/>
      <protection hidden="1"/>
    </xf>
    <xf numFmtId="0" fontId="0" fillId="2" borderId="0" xfId="0" applyFill="1" applyBorder="1" applyAlignment="1">
      <alignment vertical="center"/>
    </xf>
    <xf numFmtId="9" fontId="69" fillId="2" borderId="0" xfId="0" applyNumberFormat="1" applyFont="1" applyFill="1" applyBorder="1" applyAlignment="1" applyProtection="1">
      <alignment horizontal="center" vertical="center"/>
      <protection locked="0"/>
    </xf>
    <xf numFmtId="9" fontId="69" fillId="9" borderId="30" xfId="0" applyNumberFormat="1" applyFont="1" applyFill="1" applyBorder="1" applyAlignment="1" applyProtection="1">
      <alignment horizontal="center" vertical="center"/>
      <protection locked="0"/>
    </xf>
    <xf numFmtId="0" fontId="92" fillId="5" borderId="30" xfId="0" applyFont="1" applyFill="1" applyBorder="1" applyAlignment="1">
      <alignment horizontal="center" wrapText="1"/>
    </xf>
    <xf numFmtId="0" fontId="95" fillId="5" borderId="31" xfId="0" applyFont="1" applyFill="1" applyBorder="1" applyAlignment="1">
      <alignment horizontal="center" wrapText="1"/>
    </xf>
    <xf numFmtId="0" fontId="93" fillId="5" borderId="31" xfId="0" applyFont="1" applyFill="1" applyBorder="1" applyAlignment="1">
      <alignment horizontal="center" wrapText="1"/>
    </xf>
    <xf numFmtId="0" fontId="107" fillId="2" borderId="30" xfId="0" applyFont="1" applyFill="1" applyBorder="1" applyAlignment="1" applyProtection="1">
      <alignment horizontal="center" vertical="center" wrapText="1"/>
      <protection hidden="1"/>
    </xf>
    <xf numFmtId="0" fontId="0" fillId="2" borderId="0" xfId="0" applyFill="1" applyAlignment="1"/>
    <xf numFmtId="0" fontId="109" fillId="2" borderId="0" xfId="0" applyFont="1" applyFill="1" applyProtection="1">
      <protection hidden="1"/>
    </xf>
    <xf numFmtId="164" fontId="21" fillId="2" borderId="30" xfId="0" applyNumberFormat="1" applyFont="1" applyFill="1" applyBorder="1" applyAlignment="1" applyProtection="1">
      <alignment vertical="center" wrapText="1"/>
      <protection locked="0"/>
    </xf>
    <xf numFmtId="9" fontId="55" fillId="13" borderId="37" xfId="0" applyNumberFormat="1" applyFont="1" applyFill="1" applyBorder="1" applyAlignment="1" applyProtection="1">
      <alignment horizontal="center" vertical="center" wrapText="1"/>
      <protection hidden="1"/>
    </xf>
    <xf numFmtId="164" fontId="23" fillId="11" borderId="34" xfId="4" applyNumberFormat="1" applyFont="1" applyFill="1" applyBorder="1" applyAlignment="1" applyProtection="1">
      <alignment horizontal="center" vertical="center"/>
      <protection hidden="1"/>
    </xf>
    <xf numFmtId="164" fontId="23" fillId="11" borderId="36" xfId="4" applyNumberFormat="1" applyFont="1" applyFill="1" applyBorder="1" applyAlignment="1" applyProtection="1">
      <alignment horizontal="center" vertical="center"/>
      <protection hidden="1"/>
    </xf>
    <xf numFmtId="164" fontId="21" fillId="0" borderId="6" xfId="0" applyNumberFormat="1" applyFont="1" applyFill="1" applyBorder="1" applyAlignment="1" applyProtection="1">
      <alignment horizontal="center" vertical="center" wrapText="1"/>
      <protection locked="0"/>
    </xf>
    <xf numFmtId="164" fontId="21" fillId="0" borderId="3" xfId="0" applyNumberFormat="1" applyFont="1" applyFill="1" applyBorder="1" applyAlignment="1" applyProtection="1">
      <alignment horizontal="center" vertical="center" wrapText="1"/>
      <protection locked="0"/>
    </xf>
    <xf numFmtId="168" fontId="21" fillId="2" borderId="30" xfId="0" applyNumberFormat="1" applyFont="1" applyFill="1" applyBorder="1" applyAlignment="1" applyProtection="1">
      <alignment vertical="center" wrapText="1"/>
      <protection locked="0"/>
    </xf>
    <xf numFmtId="0" fontId="61" fillId="0" borderId="30" xfId="0" applyNumberFormat="1" applyFont="1" applyFill="1" applyBorder="1" applyAlignment="1" applyProtection="1">
      <alignment horizontal="left" vertical="center" wrapText="1"/>
      <protection hidden="1"/>
    </xf>
    <xf numFmtId="0" fontId="68" fillId="0" borderId="30" xfId="0" applyNumberFormat="1" applyFont="1" applyFill="1" applyBorder="1" applyAlignment="1" applyProtection="1">
      <alignment horizontal="left" vertical="center" wrapText="1"/>
      <protection hidden="1"/>
    </xf>
    <xf numFmtId="0" fontId="111" fillId="9" borderId="30" xfId="0" applyFont="1" applyFill="1" applyBorder="1" applyAlignment="1" applyProtection="1">
      <alignment horizontal="center" vertical="center" wrapText="1"/>
      <protection hidden="1"/>
    </xf>
    <xf numFmtId="0" fontId="49" fillId="9" borderId="30" xfId="0" applyFont="1" applyFill="1" applyBorder="1" applyAlignment="1" applyProtection="1">
      <alignment horizontal="center" vertical="center" wrapText="1"/>
      <protection hidden="1"/>
    </xf>
    <xf numFmtId="49" fontId="21" fillId="0" borderId="6" xfId="0" applyNumberFormat="1" applyFont="1" applyFill="1" applyBorder="1" applyAlignment="1" applyProtection="1">
      <alignment horizontal="center" vertical="center" wrapText="1"/>
      <protection locked="0"/>
    </xf>
    <xf numFmtId="0" fontId="51" fillId="2" borderId="0" xfId="0" applyFont="1" applyFill="1" applyBorder="1" applyAlignment="1" applyProtection="1">
      <alignment horizontal="left" vertical="center" indent="1"/>
      <protection hidden="1"/>
    </xf>
    <xf numFmtId="0" fontId="69" fillId="0" borderId="0" xfId="0" applyFont="1" applyProtection="1">
      <protection hidden="1"/>
    </xf>
    <xf numFmtId="0" fontId="34" fillId="2" borderId="0" xfId="0" applyFont="1" applyFill="1" applyAlignment="1" applyProtection="1">
      <alignment horizontal="left" vertical="center" indent="1"/>
      <protection hidden="1"/>
    </xf>
    <xf numFmtId="0" fontId="55" fillId="11" borderId="30" xfId="0" applyFont="1" applyFill="1" applyBorder="1" applyAlignment="1" applyProtection="1">
      <alignment horizontal="center" vertical="center" wrapText="1"/>
      <protection hidden="1"/>
    </xf>
    <xf numFmtId="169" fontId="0" fillId="2" borderId="0" xfId="0" applyNumberFormat="1" applyFill="1" applyProtection="1">
      <protection hidden="1"/>
    </xf>
    <xf numFmtId="169" fontId="0" fillId="2" borderId="0" xfId="0" applyNumberFormat="1" applyFill="1" applyAlignment="1" applyProtection="1">
      <alignment vertical="center"/>
      <protection hidden="1"/>
    </xf>
    <xf numFmtId="169" fontId="9" fillId="2" borderId="0" xfId="0" applyNumberFormat="1" applyFont="1" applyFill="1" applyAlignment="1" applyProtection="1">
      <alignment horizontal="left" vertical="top"/>
      <protection hidden="1"/>
    </xf>
    <xf numFmtId="169" fontId="8" fillId="2" borderId="0" xfId="0" applyNumberFormat="1" applyFont="1" applyFill="1" applyBorder="1" applyAlignment="1" applyProtection="1">
      <alignment horizontal="center"/>
      <protection hidden="1"/>
    </xf>
    <xf numFmtId="169" fontId="6" fillId="2" borderId="0" xfId="0" applyNumberFormat="1" applyFont="1" applyFill="1" applyBorder="1" applyAlignment="1" applyProtection="1">
      <alignment horizontal="left" vertical="center" indent="1"/>
      <protection hidden="1"/>
    </xf>
    <xf numFmtId="169" fontId="5" fillId="2" borderId="0" xfId="0" applyNumberFormat="1" applyFont="1" applyFill="1" applyBorder="1" applyAlignment="1" applyProtection="1">
      <alignment horizontal="centerContinuous"/>
      <protection hidden="1"/>
    </xf>
    <xf numFmtId="169" fontId="8" fillId="2" borderId="0" xfId="4" applyNumberFormat="1" applyFill="1" applyProtection="1">
      <protection hidden="1"/>
    </xf>
    <xf numFmtId="169" fontId="55" fillId="11" borderId="30" xfId="0" applyNumberFormat="1" applyFont="1" applyFill="1" applyBorder="1" applyAlignment="1" applyProtection="1">
      <alignment horizontal="center" vertical="center" wrapText="1"/>
      <protection hidden="1"/>
    </xf>
    <xf numFmtId="169" fontId="23" fillId="11" borderId="34" xfId="4" applyNumberFormat="1" applyFont="1" applyFill="1" applyBorder="1" applyAlignment="1" applyProtection="1">
      <alignment horizontal="center" vertical="center"/>
      <protection hidden="1"/>
    </xf>
    <xf numFmtId="169" fontId="0" fillId="2" borderId="0" xfId="0" applyNumberFormat="1" applyFill="1" applyBorder="1" applyProtection="1">
      <protection hidden="1"/>
    </xf>
    <xf numFmtId="169" fontId="0" fillId="2" borderId="0" xfId="0" applyNumberFormat="1" applyFont="1" applyFill="1" applyBorder="1" applyAlignment="1" applyProtection="1">
      <alignment vertical="center"/>
      <protection hidden="1"/>
    </xf>
    <xf numFmtId="169" fontId="0" fillId="2" borderId="0" xfId="0" applyNumberFormat="1" applyFill="1"/>
    <xf numFmtId="169" fontId="0" fillId="2" borderId="0" xfId="0" applyNumberFormat="1" applyFill="1" applyBorder="1" applyAlignment="1" applyProtection="1">
      <alignment horizontal="left" vertical="center"/>
      <protection hidden="1"/>
    </xf>
    <xf numFmtId="169" fontId="8" fillId="2" borderId="0" xfId="4" applyNumberFormat="1" applyFill="1" applyBorder="1" applyProtection="1">
      <protection hidden="1"/>
    </xf>
    <xf numFmtId="169" fontId="28" fillId="2" borderId="0" xfId="0" applyNumberFormat="1" applyFont="1" applyFill="1" applyBorder="1" applyAlignment="1" applyProtection="1">
      <alignment horizontal="right" vertical="center"/>
      <protection hidden="1"/>
    </xf>
    <xf numFmtId="164" fontId="8" fillId="2" borderId="30" xfId="4" applyNumberFormat="1" applyFont="1" applyFill="1" applyBorder="1" applyAlignment="1" applyProtection="1">
      <alignment horizontal="center" vertical="center"/>
      <protection locked="0"/>
    </xf>
    <xf numFmtId="0" fontId="49" fillId="4" borderId="30" xfId="0" applyFont="1" applyFill="1" applyBorder="1" applyAlignment="1" applyProtection="1">
      <alignment horizontal="center" vertical="center" wrapText="1"/>
      <protection locked="0"/>
    </xf>
    <xf numFmtId="49" fontId="21" fillId="7" borderId="30" xfId="0" applyNumberFormat="1" applyFont="1" applyFill="1" applyBorder="1" applyAlignment="1" applyProtection="1">
      <alignment horizontal="center" vertical="center" wrapText="1"/>
      <protection locked="0"/>
    </xf>
    <xf numFmtId="49" fontId="49" fillId="7" borderId="30" xfId="0" applyNumberFormat="1" applyFont="1" applyFill="1" applyBorder="1" applyAlignment="1" applyProtection="1">
      <alignment horizontal="center" vertical="center" wrapText="1"/>
      <protection locked="0"/>
    </xf>
    <xf numFmtId="49" fontId="49" fillId="4" borderId="30" xfId="1" applyNumberFormat="1" applyFont="1" applyFill="1" applyBorder="1" applyAlignment="1" applyProtection="1">
      <alignment horizontal="center" vertical="center" wrapText="1"/>
      <protection locked="0"/>
    </xf>
    <xf numFmtId="166" fontId="49" fillId="7" borderId="30" xfId="0" applyNumberFormat="1" applyFont="1" applyFill="1" applyBorder="1" applyAlignment="1" applyProtection="1">
      <alignment horizontal="center" vertical="center" wrapText="1"/>
      <protection locked="0"/>
    </xf>
    <xf numFmtId="164" fontId="49" fillId="0" borderId="30" xfId="0" applyNumberFormat="1" applyFont="1" applyFill="1" applyBorder="1" applyAlignment="1" applyProtection="1">
      <alignment horizontal="center" vertical="center" wrapText="1"/>
      <protection locked="0"/>
    </xf>
    <xf numFmtId="0" fontId="49" fillId="0" borderId="30" xfId="0" applyNumberFormat="1" applyFont="1" applyFill="1" applyBorder="1" applyAlignment="1" applyProtection="1">
      <alignment horizontal="center" vertical="center" wrapText="1"/>
      <protection locked="0"/>
    </xf>
    <xf numFmtId="165" fontId="49" fillId="4" borderId="30" xfId="1" applyNumberFormat="1" applyFont="1" applyFill="1" applyBorder="1" applyAlignment="1" applyProtection="1">
      <alignment horizontal="center" vertical="center" wrapText="1"/>
      <protection locked="0"/>
    </xf>
    <xf numFmtId="0" fontId="49" fillId="0" borderId="30" xfId="1" applyNumberFormat="1" applyFont="1" applyFill="1" applyBorder="1" applyAlignment="1" applyProtection="1">
      <alignment horizontal="center" vertical="center" wrapText="1"/>
      <protection locked="0"/>
    </xf>
    <xf numFmtId="166" fontId="49" fillId="0" borderId="30" xfId="1" applyNumberFormat="1" applyFont="1" applyFill="1" applyBorder="1" applyAlignment="1" applyProtection="1">
      <alignment horizontal="center" vertical="center" wrapText="1"/>
      <protection locked="0"/>
    </xf>
    <xf numFmtId="165" fontId="49" fillId="0" borderId="30" xfId="1" applyNumberFormat="1" applyFont="1" applyFill="1" applyBorder="1" applyAlignment="1" applyProtection="1">
      <alignment horizontal="center" vertical="center" wrapText="1"/>
      <protection locked="0"/>
    </xf>
    <xf numFmtId="164" fontId="21" fillId="7" borderId="30" xfId="0" applyNumberFormat="1" applyFont="1" applyFill="1" applyBorder="1" applyAlignment="1" applyProtection="1">
      <alignment horizontal="center" vertical="center" wrapText="1"/>
      <protection locked="0"/>
    </xf>
    <xf numFmtId="9" fontId="21" fillId="7" borderId="30" xfId="0" applyNumberFormat="1" applyFont="1" applyFill="1" applyBorder="1" applyAlignment="1" applyProtection="1">
      <alignment horizontal="center" vertical="center" wrapText="1"/>
      <protection locked="0"/>
    </xf>
    <xf numFmtId="0" fontId="21" fillId="15" borderId="30" xfId="0" applyNumberFormat="1" applyFont="1" applyFill="1" applyBorder="1" applyAlignment="1" applyProtection="1">
      <alignment horizontal="center" vertical="center" wrapText="1"/>
    </xf>
    <xf numFmtId="4" fontId="21" fillId="15" borderId="30" xfId="0" applyNumberFormat="1" applyFont="1" applyFill="1" applyBorder="1" applyAlignment="1" applyProtection="1">
      <alignment horizontal="center" vertical="center" wrapText="1"/>
    </xf>
    <xf numFmtId="1" fontId="21" fillId="7" borderId="30" xfId="0" applyNumberFormat="1"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hidden="1"/>
    </xf>
    <xf numFmtId="0" fontId="8" fillId="2" borderId="30" xfId="0" applyFont="1" applyFill="1" applyBorder="1" applyAlignment="1" applyProtection="1">
      <alignment horizontal="center" wrapText="1"/>
      <protection locked="0" hidden="1"/>
    </xf>
    <xf numFmtId="0" fontId="0" fillId="2" borderId="0" xfId="0" applyFill="1" applyAlignment="1">
      <alignment horizontal="center"/>
    </xf>
    <xf numFmtId="0" fontId="0" fillId="2" borderId="0" xfId="0" applyFill="1" applyAlignment="1">
      <alignment horizontal="left" vertical="center"/>
    </xf>
    <xf numFmtId="0" fontId="72" fillId="2" borderId="0" xfId="0" applyFont="1" applyFill="1" applyAlignment="1" applyProtection="1">
      <alignment vertical="center"/>
      <protection hidden="1"/>
    </xf>
    <xf numFmtId="0" fontId="116" fillId="2" borderId="53" xfId="0" applyFont="1" applyFill="1" applyBorder="1" applyAlignment="1">
      <alignment horizontal="center" vertical="center" wrapText="1"/>
    </xf>
    <xf numFmtId="0" fontId="116" fillId="2" borderId="30" xfId="0" applyFont="1" applyFill="1" applyBorder="1" applyAlignment="1">
      <alignment horizontal="center" vertical="center" wrapText="1"/>
    </xf>
    <xf numFmtId="0" fontId="117" fillId="2" borderId="0" xfId="0" applyFont="1" applyFill="1" applyBorder="1" applyAlignment="1">
      <alignment horizontal="center" vertical="center" wrapText="1"/>
    </xf>
    <xf numFmtId="164" fontId="0" fillId="2" borderId="30" xfId="0" applyNumberFormat="1" applyFill="1" applyBorder="1"/>
    <xf numFmtId="0" fontId="0" fillId="2" borderId="0" xfId="0" applyFill="1" applyBorder="1" applyAlignment="1"/>
    <xf numFmtId="0" fontId="0" fillId="2" borderId="0" xfId="0" applyFill="1" applyAlignment="1"/>
    <xf numFmtId="0" fontId="114" fillId="2" borderId="0" xfId="0" applyFont="1" applyFill="1" applyBorder="1" applyAlignment="1" applyProtection="1">
      <alignment horizontal="left" vertical="center" wrapText="1"/>
      <protection hidden="1"/>
    </xf>
    <xf numFmtId="0" fontId="9" fillId="2" borderId="0" xfId="0" applyFont="1" applyFill="1" applyBorder="1" applyAlignment="1" applyProtection="1">
      <alignment vertical="center"/>
      <protection hidden="1"/>
    </xf>
    <xf numFmtId="0" fontId="114" fillId="2" borderId="0" xfId="0" applyFont="1" applyFill="1" applyBorder="1" applyAlignment="1" applyProtection="1">
      <alignment horizontal="left" vertical="center" wrapText="1"/>
      <protection hidden="1"/>
    </xf>
    <xf numFmtId="0" fontId="0" fillId="2" borderId="30" xfId="0" applyFill="1" applyBorder="1" applyProtection="1">
      <protection locked="0"/>
    </xf>
    <xf numFmtId="14" fontId="0" fillId="2" borderId="30" xfId="0" applyNumberFormat="1" applyFill="1" applyBorder="1" applyProtection="1">
      <protection locked="0"/>
    </xf>
    <xf numFmtId="164" fontId="0" fillId="2" borderId="30" xfId="0" applyNumberFormat="1" applyFill="1" applyBorder="1" applyProtection="1">
      <protection locked="0"/>
    </xf>
    <xf numFmtId="10" fontId="0" fillId="2" borderId="30" xfId="0" applyNumberFormat="1" applyFill="1" applyBorder="1" applyProtection="1">
      <protection locked="0"/>
    </xf>
    <xf numFmtId="0" fontId="0" fillId="2" borderId="30" xfId="0" applyNumberFormat="1" applyFill="1" applyBorder="1" applyProtection="1">
      <protection locked="0"/>
    </xf>
    <xf numFmtId="0" fontId="0" fillId="2" borderId="0" xfId="0" applyFill="1" applyAlignment="1"/>
    <xf numFmtId="0" fontId="72" fillId="2" borderId="0" xfId="0" applyFont="1" applyFill="1" applyAlignment="1" applyProtection="1">
      <alignment horizontal="center" vertical="center"/>
      <protection hidden="1"/>
    </xf>
    <xf numFmtId="0" fontId="73" fillId="2" borderId="0" xfId="0" applyFont="1" applyFill="1" applyAlignment="1" applyProtection="1">
      <alignment horizontal="center" vertical="center"/>
      <protection hidden="1"/>
    </xf>
    <xf numFmtId="0" fontId="0" fillId="2" borderId="0" xfId="0" applyFill="1" applyAlignment="1" applyProtection="1">
      <alignment horizontal="center" vertical="center"/>
      <protection hidden="1"/>
    </xf>
    <xf numFmtId="0" fontId="0" fillId="0" borderId="0" xfId="0" applyAlignment="1">
      <alignment horizontal="center" vertical="center"/>
    </xf>
    <xf numFmtId="0" fontId="0" fillId="0" borderId="33" xfId="0" applyBorder="1" applyAlignment="1" applyProtection="1">
      <alignment vertical="center" wrapText="1"/>
      <protection hidden="1"/>
    </xf>
    <xf numFmtId="0" fontId="114" fillId="2" borderId="0" xfId="0" applyFont="1" applyFill="1" applyAlignment="1" applyProtection="1">
      <alignment horizontal="left" vertical="center"/>
      <protection hidden="1"/>
    </xf>
    <xf numFmtId="0" fontId="114" fillId="2" borderId="0" xfId="0" applyFont="1" applyFill="1" applyBorder="1" applyAlignment="1" applyProtection="1">
      <alignment horizontal="left" vertical="center" wrapText="1"/>
      <protection hidden="1"/>
    </xf>
    <xf numFmtId="169" fontId="58" fillId="2" borderId="0" xfId="0" applyNumberFormat="1" applyFont="1" applyFill="1" applyBorder="1" applyProtection="1">
      <protection hidden="1"/>
    </xf>
    <xf numFmtId="169" fontId="48" fillId="2" borderId="0" xfId="0" applyNumberFormat="1" applyFont="1" applyFill="1" applyBorder="1" applyProtection="1">
      <protection hidden="1"/>
    </xf>
    <xf numFmtId="0" fontId="4" fillId="2" borderId="0" xfId="0" applyFont="1" applyFill="1" applyBorder="1" applyAlignment="1" applyProtection="1">
      <alignment horizontal="left"/>
    </xf>
    <xf numFmtId="0" fontId="4" fillId="2" borderId="0" xfId="0" applyFont="1" applyFill="1" applyBorder="1" applyAlignment="1" applyProtection="1">
      <alignment horizontal="left" vertical="center"/>
    </xf>
    <xf numFmtId="0" fontId="28" fillId="19" borderId="36" xfId="0" applyFont="1" applyFill="1" applyBorder="1" applyAlignment="1" applyProtection="1">
      <alignment horizontal="center" vertical="center" wrapText="1"/>
      <protection hidden="1"/>
    </xf>
    <xf numFmtId="0" fontId="28" fillId="19" borderId="30" xfId="0" applyFont="1" applyFill="1" applyBorder="1" applyAlignment="1" applyProtection="1">
      <alignment horizontal="center" vertical="center" wrapText="1"/>
      <protection hidden="1"/>
    </xf>
    <xf numFmtId="0" fontId="8" fillId="0" borderId="52" xfId="0" applyFont="1" applyFill="1" applyBorder="1" applyAlignment="1" applyProtection="1">
      <alignment horizontal="center" vertical="center" wrapText="1"/>
      <protection hidden="1"/>
    </xf>
    <xf numFmtId="0" fontId="8" fillId="0" borderId="30" xfId="0" applyFont="1" applyFill="1" applyBorder="1" applyAlignment="1">
      <alignment horizontal="center" vertical="center" wrapText="1"/>
    </xf>
    <xf numFmtId="0" fontId="8" fillId="2" borderId="30" xfId="0" applyFont="1" applyFill="1" applyBorder="1" applyAlignment="1">
      <alignment vertical="center" wrapText="1"/>
    </xf>
    <xf numFmtId="0" fontId="8" fillId="2" borderId="30" xfId="0" applyFont="1" applyFill="1" applyBorder="1" applyAlignment="1">
      <alignment horizontal="center" vertical="center" wrapText="1"/>
    </xf>
    <xf numFmtId="0" fontId="8" fillId="0" borderId="30" xfId="0" applyFont="1" applyFill="1" applyBorder="1" applyAlignment="1">
      <alignment vertical="center" wrapText="1"/>
    </xf>
    <xf numFmtId="0" fontId="8" fillId="0" borderId="84" xfId="0" applyFont="1" applyFill="1" applyBorder="1" applyAlignment="1">
      <alignment vertical="center" wrapText="1"/>
    </xf>
    <xf numFmtId="0" fontId="8" fillId="0" borderId="30" xfId="0" applyFont="1" applyFill="1" applyBorder="1" applyAlignment="1">
      <alignment horizontal="left" vertical="center" wrapText="1"/>
    </xf>
    <xf numFmtId="0" fontId="95" fillId="5" borderId="30" xfId="0" applyFont="1" applyFill="1" applyBorder="1" applyAlignment="1">
      <alignment horizontal="center" wrapText="1"/>
    </xf>
    <xf numFmtId="0" fontId="119" fillId="18" borderId="0" xfId="0" applyFont="1" applyFill="1" applyBorder="1" applyAlignment="1" applyProtection="1">
      <alignment horizontal="center" vertical="center" wrapText="1"/>
      <protection hidden="1"/>
    </xf>
    <xf numFmtId="0" fontId="72" fillId="2" borderId="0" xfId="0" applyFont="1" applyFill="1" applyAlignment="1" applyProtection="1">
      <alignment horizontal="center" vertical="center"/>
      <protection hidden="1"/>
    </xf>
    <xf numFmtId="0" fontId="73" fillId="2" borderId="0" xfId="0" applyFont="1" applyFill="1" applyAlignment="1" applyProtection="1">
      <alignment horizontal="center" vertical="center"/>
      <protection hidden="1"/>
    </xf>
    <xf numFmtId="0" fontId="10" fillId="2" borderId="0" xfId="0" applyFont="1" applyFill="1" applyAlignment="1" applyProtection="1">
      <alignment horizontal="left" wrapText="1"/>
      <protection hidden="1"/>
    </xf>
    <xf numFmtId="0" fontId="0" fillId="0" borderId="0" xfId="0" applyAlignment="1" applyProtection="1">
      <protection hidden="1"/>
    </xf>
    <xf numFmtId="0" fontId="8" fillId="2" borderId="43" xfId="0" applyFont="1" applyFill="1" applyBorder="1" applyAlignment="1" applyProtection="1">
      <alignment horizontal="left"/>
      <protection hidden="1"/>
    </xf>
    <xf numFmtId="0" fontId="0" fillId="0" borderId="43" xfId="0" applyBorder="1" applyAlignment="1" applyProtection="1">
      <protection hidden="1"/>
    </xf>
    <xf numFmtId="0" fontId="8" fillId="2" borderId="46" xfId="0" applyFont="1" applyFill="1" applyBorder="1" applyAlignment="1" applyProtection="1">
      <alignment horizontal="left"/>
      <protection hidden="1"/>
    </xf>
    <xf numFmtId="0" fontId="0" fillId="0" borderId="46" xfId="0" applyBorder="1" applyAlignment="1" applyProtection="1">
      <protection hidden="1"/>
    </xf>
    <xf numFmtId="0" fontId="113" fillId="2" borderId="43" xfId="2" applyFont="1" applyFill="1" applyBorder="1" applyAlignment="1" applyProtection="1">
      <protection hidden="1"/>
    </xf>
    <xf numFmtId="0" fontId="100" fillId="0" borderId="44" xfId="0" applyFont="1" applyBorder="1" applyAlignment="1" applyProtection="1">
      <protection hidden="1"/>
    </xf>
    <xf numFmtId="0" fontId="8" fillId="2" borderId="65" xfId="0" applyFont="1" applyFill="1" applyBorder="1" applyAlignment="1" applyProtection="1">
      <alignment horizontal="left"/>
      <protection hidden="1"/>
    </xf>
    <xf numFmtId="0" fontId="8" fillId="2" borderId="67" xfId="0" applyFont="1" applyFill="1" applyBorder="1" applyAlignment="1" applyProtection="1">
      <alignment horizontal="left"/>
      <protection hidden="1"/>
    </xf>
    <xf numFmtId="0" fontId="8" fillId="2" borderId="68" xfId="0" applyFont="1" applyFill="1" applyBorder="1" applyAlignment="1" applyProtection="1">
      <alignment horizontal="left"/>
      <protection hidden="1"/>
    </xf>
    <xf numFmtId="0" fontId="0" fillId="2" borderId="65" xfId="0" applyFill="1" applyBorder="1" applyAlignment="1" applyProtection="1">
      <protection hidden="1"/>
    </xf>
    <xf numFmtId="0" fontId="0" fillId="2" borderId="66" xfId="0" applyFill="1" applyBorder="1" applyAlignment="1" applyProtection="1">
      <protection hidden="1"/>
    </xf>
    <xf numFmtId="0" fontId="0" fillId="2" borderId="0" xfId="0" applyFill="1" applyAlignment="1" applyProtection="1">
      <alignment horizontal="center" vertical="center"/>
      <protection hidden="1"/>
    </xf>
    <xf numFmtId="0" fontId="0" fillId="2" borderId="0" xfId="0" applyFill="1" applyAlignment="1"/>
    <xf numFmtId="0" fontId="0" fillId="0" borderId="0" xfId="0" applyAlignment="1" applyProtection="1">
      <alignment horizontal="center" vertical="center"/>
      <protection hidden="1"/>
    </xf>
    <xf numFmtId="0" fontId="55" fillId="16" borderId="31" xfId="0" applyFont="1" applyFill="1" applyBorder="1" applyAlignment="1" applyProtection="1">
      <alignment horizontal="center" vertical="center" wrapText="1"/>
      <protection hidden="1"/>
    </xf>
    <xf numFmtId="0" fontId="0" fillId="16" borderId="32" xfId="0" applyFill="1" applyBorder="1" applyAlignment="1" applyProtection="1">
      <alignment horizontal="center" vertical="center" wrapText="1"/>
      <protection hidden="1"/>
    </xf>
    <xf numFmtId="0" fontId="0" fillId="16" borderId="33" xfId="0" applyFill="1" applyBorder="1" applyAlignment="1" applyProtection="1">
      <alignment horizontal="center" vertical="center" wrapText="1"/>
      <protection hidden="1"/>
    </xf>
    <xf numFmtId="0" fontId="111" fillId="9" borderId="31" xfId="0"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wrapText="1"/>
      <protection hidden="1"/>
    </xf>
    <xf numFmtId="0" fontId="0" fillId="9" borderId="30" xfId="0" applyFill="1" applyBorder="1" applyAlignment="1" applyProtection="1">
      <alignment vertical="center"/>
      <protection locked="0" hidden="1"/>
    </xf>
    <xf numFmtId="0" fontId="0" fillId="0" borderId="30" xfId="0" applyBorder="1" applyAlignment="1" applyProtection="1">
      <alignment vertical="center"/>
      <protection locked="0" hidden="1"/>
    </xf>
    <xf numFmtId="0" fontId="2" fillId="11" borderId="30" xfId="0" applyFont="1" applyFill="1" applyBorder="1" applyAlignment="1" applyProtection="1">
      <alignment vertical="center"/>
      <protection hidden="1"/>
    </xf>
    <xf numFmtId="0" fontId="49" fillId="2" borderId="0" xfId="0" applyFont="1" applyFill="1" applyBorder="1" applyAlignment="1" applyProtection="1">
      <alignment vertical="center" wrapText="1"/>
      <protection hidden="1"/>
    </xf>
    <xf numFmtId="0" fontId="0" fillId="2" borderId="0" xfId="0" applyFill="1" applyBorder="1" applyAlignment="1" applyProtection="1">
      <alignment vertical="center" wrapText="1"/>
      <protection hidden="1"/>
    </xf>
    <xf numFmtId="0" fontId="58" fillId="2" borderId="0" xfId="0" applyFont="1" applyFill="1" applyBorder="1" applyAlignment="1" applyProtection="1">
      <alignment vertical="center" wrapText="1"/>
      <protection hidden="1"/>
    </xf>
    <xf numFmtId="0" fontId="3" fillId="2" borderId="0" xfId="0" applyFont="1" applyFill="1" applyBorder="1" applyAlignment="1" applyProtection="1">
      <alignment vertical="center" wrapText="1"/>
      <protection hidden="1"/>
    </xf>
    <xf numFmtId="0" fontId="55" fillId="11" borderId="30" xfId="0" applyFont="1" applyFill="1" applyBorder="1" applyAlignment="1" applyProtection="1">
      <alignment horizontal="center" vertical="center" wrapText="1"/>
      <protection hidden="1"/>
    </xf>
    <xf numFmtId="0" fontId="2" fillId="11" borderId="30" xfId="0" applyFont="1" applyFill="1" applyBorder="1" applyAlignment="1" applyProtection="1">
      <alignment horizontal="center" vertical="center" wrapText="1"/>
      <protection hidden="1"/>
    </xf>
    <xf numFmtId="0" fontId="79" fillId="11" borderId="49" xfId="0" applyFont="1" applyFill="1" applyBorder="1" applyAlignment="1" applyProtection="1">
      <alignment horizontal="center" vertical="center" wrapText="1"/>
      <protection hidden="1"/>
    </xf>
    <xf numFmtId="0" fontId="65" fillId="0" borderId="49" xfId="0" applyFont="1" applyBorder="1" applyAlignment="1" applyProtection="1">
      <alignment horizontal="center" vertical="center" wrapText="1"/>
      <protection hidden="1"/>
    </xf>
    <xf numFmtId="0" fontId="55" fillId="11" borderId="31" xfId="0" applyFont="1" applyFill="1" applyBorder="1" applyAlignment="1" applyProtection="1">
      <alignment horizontal="center" vertical="center" wrapText="1"/>
      <protection hidden="1"/>
    </xf>
    <xf numFmtId="0" fontId="0" fillId="0" borderId="32" xfId="0" applyBorder="1" applyAlignment="1" applyProtection="1">
      <alignment horizontal="center" vertical="center" wrapText="1"/>
      <protection hidden="1"/>
    </xf>
    <xf numFmtId="0" fontId="0" fillId="0" borderId="33" xfId="0" applyBorder="1" applyAlignment="1" applyProtection="1">
      <alignment horizontal="center" vertical="center" wrapText="1"/>
      <protection hidden="1"/>
    </xf>
    <xf numFmtId="0" fontId="61" fillId="9" borderId="31" xfId="0" applyFont="1" applyFill="1" applyBorder="1" applyAlignment="1" applyProtection="1">
      <alignment horizontal="center" vertical="center" wrapText="1"/>
      <protection hidden="1"/>
    </xf>
    <xf numFmtId="0" fontId="49" fillId="9" borderId="32" xfId="0" applyFont="1" applyFill="1" applyBorder="1" applyAlignment="1" applyProtection="1">
      <alignment horizontal="center" vertical="center" wrapText="1"/>
      <protection hidden="1"/>
    </xf>
    <xf numFmtId="0" fontId="49" fillId="9" borderId="33" xfId="0" applyFont="1" applyFill="1" applyBorder="1" applyAlignment="1" applyProtection="1">
      <alignment horizontal="center" vertical="center" wrapText="1"/>
      <protection hidden="1"/>
    </xf>
    <xf numFmtId="0" fontId="115" fillId="2" borderId="36" xfId="0" applyFont="1" applyFill="1" applyBorder="1" applyAlignment="1" applyProtection="1">
      <alignment horizontal="center" vertical="center"/>
      <protection hidden="1"/>
    </xf>
    <xf numFmtId="0" fontId="9" fillId="2" borderId="0" xfId="0" applyFont="1" applyFill="1" applyBorder="1" applyAlignment="1">
      <alignment horizontal="left" vertical="center" wrapText="1"/>
    </xf>
    <xf numFmtId="165" fontId="21" fillId="14" borderId="37" xfId="3" applyNumberFormat="1" applyFont="1" applyFill="1" applyBorder="1" applyAlignment="1" applyProtection="1">
      <alignment horizontal="right" vertical="center" wrapText="1"/>
      <protection hidden="1"/>
    </xf>
    <xf numFmtId="0" fontId="0" fillId="0" borderId="3" xfId="0" applyBorder="1" applyAlignment="1" applyProtection="1">
      <alignment vertical="center" wrapText="1"/>
      <protection hidden="1"/>
    </xf>
    <xf numFmtId="0" fontId="6" fillId="5" borderId="30" xfId="0" applyNumberFormat="1" applyFont="1" applyFill="1" applyBorder="1" applyAlignment="1" applyProtection="1">
      <alignment horizontal="left" vertical="center" indent="1"/>
      <protection hidden="1"/>
    </xf>
    <xf numFmtId="0" fontId="80" fillId="11" borderId="30" xfId="0" applyFont="1" applyFill="1" applyBorder="1" applyAlignment="1" applyProtection="1">
      <alignment vertical="center"/>
      <protection hidden="1"/>
    </xf>
    <xf numFmtId="0" fontId="55" fillId="11" borderId="30" xfId="0" applyFont="1" applyFill="1" applyBorder="1" applyAlignment="1" applyProtection="1">
      <alignment vertical="center"/>
      <protection hidden="1"/>
    </xf>
    <xf numFmtId="0" fontId="6" fillId="5" borderId="12" xfId="0" applyNumberFormat="1" applyFont="1" applyFill="1" applyBorder="1" applyAlignment="1" applyProtection="1">
      <alignment horizontal="left" vertical="center" indent="1"/>
      <protection hidden="1"/>
    </xf>
    <xf numFmtId="0" fontId="6" fillId="5" borderId="13" xfId="0" applyNumberFormat="1" applyFont="1" applyFill="1" applyBorder="1" applyAlignment="1" applyProtection="1">
      <alignment horizontal="left" vertical="center" indent="1"/>
      <protection hidden="1"/>
    </xf>
    <xf numFmtId="0" fontId="6" fillId="5" borderId="14" xfId="0" applyNumberFormat="1" applyFont="1" applyFill="1" applyBorder="1" applyAlignment="1" applyProtection="1">
      <alignment horizontal="left" vertical="center" indent="1"/>
      <protection hidden="1"/>
    </xf>
    <xf numFmtId="0" fontId="8" fillId="0" borderId="39" xfId="0" applyFont="1" applyFill="1" applyBorder="1" applyAlignment="1" applyProtection="1">
      <alignment horizontal="left" vertical="center"/>
      <protection hidden="1"/>
    </xf>
    <xf numFmtId="0" fontId="0" fillId="0" borderId="75" xfId="0" applyBorder="1" applyAlignment="1">
      <alignment vertical="center"/>
    </xf>
    <xf numFmtId="0" fontId="8" fillId="0" borderId="31" xfId="0" applyFont="1" applyFill="1" applyBorder="1" applyAlignment="1" applyProtection="1">
      <alignment horizontal="left" vertical="center"/>
      <protection hidden="1"/>
    </xf>
    <xf numFmtId="0" fontId="0" fillId="0" borderId="33" xfId="0" applyBorder="1" applyAlignment="1">
      <alignment vertical="center"/>
    </xf>
    <xf numFmtId="0" fontId="23" fillId="12" borderId="59" xfId="0" applyFont="1" applyFill="1" applyBorder="1" applyAlignment="1" applyProtection="1">
      <alignment horizontal="center" vertical="center" wrapText="1"/>
      <protection hidden="1"/>
    </xf>
    <xf numFmtId="0" fontId="0" fillId="0" borderId="76" xfId="0" applyBorder="1" applyAlignment="1">
      <alignment vertical="center"/>
    </xf>
    <xf numFmtId="0" fontId="85" fillId="2" borderId="0" xfId="0" applyFont="1" applyFill="1" applyAlignment="1" applyProtection="1">
      <alignment vertical="center" wrapText="1"/>
      <protection hidden="1"/>
    </xf>
    <xf numFmtId="0" fontId="0" fillId="0" borderId="21" xfId="0" applyBorder="1" applyAlignment="1">
      <alignment vertical="center" wrapText="1"/>
    </xf>
    <xf numFmtId="0" fontId="41" fillId="2" borderId="18" xfId="0" applyFont="1" applyFill="1" applyBorder="1" applyAlignment="1" applyProtection="1">
      <alignment horizontal="left" vertical="center" wrapText="1"/>
      <protection hidden="1"/>
    </xf>
    <xf numFmtId="0" fontId="53" fillId="2" borderId="18" xfId="0" applyFont="1" applyFill="1" applyBorder="1" applyAlignment="1" applyProtection="1">
      <alignment vertical="center" wrapText="1"/>
      <protection hidden="1"/>
    </xf>
    <xf numFmtId="0" fontId="69" fillId="2" borderId="18" xfId="0" applyFont="1" applyFill="1" applyBorder="1" applyProtection="1">
      <protection hidden="1"/>
    </xf>
    <xf numFmtId="0" fontId="21" fillId="2" borderId="31" xfId="0" applyFont="1" applyFill="1" applyBorder="1" applyAlignment="1" applyProtection="1">
      <alignment horizontal="left" vertical="center" wrapText="1"/>
      <protection locked="0"/>
    </xf>
    <xf numFmtId="0" fontId="49" fillId="0" borderId="33" xfId="0" applyFont="1" applyBorder="1" applyAlignment="1" applyProtection="1">
      <alignment vertical="center" wrapText="1"/>
      <protection locked="0"/>
    </xf>
    <xf numFmtId="0" fontId="17" fillId="9" borderId="39" xfId="0" applyFont="1" applyFill="1" applyBorder="1" applyAlignment="1" applyProtection="1">
      <alignment horizontal="right" vertical="center" wrapText="1"/>
      <protection locked="0" hidden="1"/>
    </xf>
    <xf numFmtId="0" fontId="0" fillId="0" borderId="50" xfId="0" applyBorder="1" applyAlignment="1">
      <alignment vertical="center" wrapText="1"/>
    </xf>
    <xf numFmtId="0" fontId="20" fillId="11" borderId="12" xfId="0" applyFont="1" applyFill="1" applyBorder="1" applyAlignment="1" applyProtection="1">
      <alignment horizontal="right" vertical="center" wrapText="1"/>
      <protection locked="0" hidden="1"/>
    </xf>
    <xf numFmtId="0" fontId="0" fillId="0" borderId="13" xfId="0" applyBorder="1" applyAlignment="1">
      <alignment vertical="center" wrapText="1"/>
    </xf>
    <xf numFmtId="0" fontId="45" fillId="14" borderId="22" xfId="0" applyFont="1" applyFill="1" applyBorder="1" applyAlignment="1" applyProtection="1">
      <alignment horizontal="right" vertical="center" wrapText="1"/>
      <protection hidden="1"/>
    </xf>
    <xf numFmtId="0" fontId="0" fillId="0" borderId="0" xfId="0" applyAlignment="1">
      <alignment vertical="center" wrapText="1"/>
    </xf>
    <xf numFmtId="0" fontId="45" fillId="14" borderId="24" xfId="0" applyFont="1" applyFill="1" applyBorder="1" applyAlignment="1" applyProtection="1">
      <alignment horizontal="right" vertical="center" wrapText="1"/>
      <protection hidden="1"/>
    </xf>
    <xf numFmtId="0" fontId="0" fillId="0" borderId="73" xfId="0" applyBorder="1" applyAlignment="1">
      <alignment vertical="center" wrapText="1"/>
    </xf>
    <xf numFmtId="0" fontId="20" fillId="11" borderId="81" xfId="0" applyFont="1" applyFill="1" applyBorder="1" applyAlignment="1" applyProtection="1">
      <alignment horizontal="left" vertical="center" wrapText="1"/>
      <protection hidden="1"/>
    </xf>
    <xf numFmtId="0" fontId="0" fillId="0" borderId="82" xfId="0" applyBorder="1" applyAlignment="1">
      <alignment vertical="center" wrapText="1"/>
    </xf>
    <xf numFmtId="0" fontId="20" fillId="11" borderId="79" xfId="0" applyFont="1" applyFill="1" applyBorder="1" applyAlignment="1" applyProtection="1">
      <alignment horizontal="left" vertical="center" wrapText="1"/>
      <protection hidden="1"/>
    </xf>
    <xf numFmtId="0" fontId="0" fillId="0" borderId="80" xfId="0" applyBorder="1" applyAlignment="1">
      <alignment vertical="center" wrapText="1"/>
    </xf>
    <xf numFmtId="0" fontId="0" fillId="10" borderId="30" xfId="0" applyFill="1" applyBorder="1" applyAlignment="1">
      <alignment horizontal="center" vertical="center" wrapText="1"/>
    </xf>
    <xf numFmtId="0" fontId="0" fillId="0" borderId="30" xfId="0" applyBorder="1" applyAlignment="1">
      <alignment vertical="center"/>
    </xf>
    <xf numFmtId="0" fontId="86" fillId="10" borderId="31" xfId="0" applyFont="1" applyFill="1" applyBorder="1" applyAlignment="1">
      <alignment horizontal="center" vertical="center"/>
    </xf>
    <xf numFmtId="0" fontId="0" fillId="0" borderId="33" xfId="0" applyBorder="1" applyAlignment="1">
      <alignment horizontal="center" vertical="center"/>
    </xf>
    <xf numFmtId="0" fontId="0" fillId="17" borderId="30" xfId="0" applyFont="1" applyFill="1" applyBorder="1" applyAlignment="1">
      <alignment vertical="center" wrapText="1"/>
    </xf>
    <xf numFmtId="0" fontId="23" fillId="12" borderId="59" xfId="0" applyFont="1" applyFill="1" applyBorder="1" applyAlignment="1" applyProtection="1">
      <alignment horizontal="left" vertical="center" wrapText="1"/>
      <protection hidden="1"/>
    </xf>
    <xf numFmtId="0" fontId="0" fillId="0" borderId="76" xfId="0" applyBorder="1" applyAlignment="1">
      <alignment vertical="center" wrapText="1"/>
    </xf>
    <xf numFmtId="0" fontId="0" fillId="0" borderId="59" xfId="0" applyBorder="1" applyAlignment="1">
      <alignment vertical="center" wrapText="1"/>
    </xf>
    <xf numFmtId="0" fontId="0" fillId="0" borderId="33" xfId="0" applyBorder="1" applyAlignment="1">
      <alignment vertical="center" wrapText="1"/>
    </xf>
    <xf numFmtId="0" fontId="0" fillId="0" borderId="33" xfId="0" applyBorder="1" applyAlignment="1" applyProtection="1">
      <alignment vertical="center" wrapText="1"/>
      <protection locked="0"/>
    </xf>
    <xf numFmtId="0" fontId="20" fillId="11" borderId="22" xfId="0" applyFont="1" applyFill="1" applyBorder="1" applyAlignment="1" applyProtection="1">
      <alignment horizontal="left" vertical="center" wrapText="1"/>
      <protection hidden="1"/>
    </xf>
    <xf numFmtId="0" fontId="20" fillId="11" borderId="17" xfId="0" applyFont="1" applyFill="1" applyBorder="1" applyAlignment="1" applyProtection="1">
      <alignment horizontal="center" vertical="center" wrapText="1"/>
      <protection hidden="1"/>
    </xf>
    <xf numFmtId="0" fontId="0" fillId="0" borderId="58" xfId="0" applyBorder="1" applyAlignment="1">
      <alignment vertical="center" wrapText="1"/>
    </xf>
    <xf numFmtId="0" fontId="20" fillId="11" borderId="12" xfId="0" applyFont="1" applyFill="1" applyBorder="1" applyAlignment="1" applyProtection="1">
      <alignment horizontal="center" vertical="center" wrapText="1"/>
      <protection hidden="1"/>
    </xf>
    <xf numFmtId="0" fontId="0" fillId="0" borderId="14" xfId="0" applyBorder="1" applyAlignment="1">
      <alignment vertical="center" wrapText="1"/>
    </xf>
    <xf numFmtId="0" fontId="20" fillId="11" borderId="77" xfId="0" applyFont="1" applyFill="1" applyBorder="1" applyAlignment="1" applyProtection="1">
      <alignment horizontal="center" vertical="center" wrapText="1"/>
      <protection hidden="1"/>
    </xf>
    <xf numFmtId="0" fontId="0" fillId="0" borderId="78" xfId="0" applyBorder="1" applyAlignment="1">
      <alignment vertical="center" wrapText="1"/>
    </xf>
    <xf numFmtId="0" fontId="20" fillId="11" borderId="16" xfId="0" applyFont="1" applyFill="1" applyBorder="1" applyAlignment="1" applyProtection="1">
      <alignment horizontal="center" vertical="center"/>
      <protection hidden="1"/>
    </xf>
    <xf numFmtId="0" fontId="0" fillId="0" borderId="72" xfId="0" applyBorder="1" applyAlignment="1">
      <alignment horizontal="center" vertical="center"/>
    </xf>
    <xf numFmtId="0" fontId="0" fillId="0" borderId="83" xfId="0" applyBorder="1" applyAlignment="1">
      <alignment horizontal="center" vertical="center"/>
    </xf>
    <xf numFmtId="0" fontId="1" fillId="2" borderId="0" xfId="5" applyFont="1" applyFill="1" applyBorder="1" applyAlignment="1" applyProtection="1">
      <alignment horizontal="left" vertical="center"/>
      <protection hidden="1"/>
    </xf>
    <xf numFmtId="0" fontId="79" fillId="12" borderId="31" xfId="0" applyFont="1" applyFill="1" applyBorder="1" applyAlignment="1" applyProtection="1">
      <alignment horizontal="center" vertical="center" wrapText="1"/>
      <protection hidden="1"/>
    </xf>
    <xf numFmtId="0" fontId="81" fillId="11" borderId="32" xfId="0" applyFont="1" applyFill="1" applyBorder="1" applyAlignment="1" applyProtection="1">
      <alignment horizontal="center" vertical="center" wrapText="1"/>
      <protection hidden="1"/>
    </xf>
    <xf numFmtId="0" fontId="81" fillId="11" borderId="33" xfId="0" applyFont="1" applyFill="1" applyBorder="1" applyAlignment="1" applyProtection="1">
      <alignment horizontal="center" vertical="center" wrapText="1"/>
      <protection hidden="1"/>
    </xf>
    <xf numFmtId="0" fontId="55" fillId="11" borderId="31" xfId="0" applyFont="1" applyFill="1" applyBorder="1" applyAlignment="1" applyProtection="1">
      <alignment vertical="center"/>
      <protection hidden="1"/>
    </xf>
    <xf numFmtId="0" fontId="0" fillId="0" borderId="32" xfId="0" applyBorder="1" applyAlignment="1">
      <alignment vertical="center"/>
    </xf>
    <xf numFmtId="0" fontId="6" fillId="5" borderId="39" xfId="0" applyNumberFormat="1" applyFont="1" applyFill="1" applyBorder="1" applyAlignment="1" applyProtection="1">
      <alignment horizontal="left" vertical="center"/>
      <protection hidden="1"/>
    </xf>
    <xf numFmtId="0" fontId="0" fillId="0" borderId="50" xfId="0" applyBorder="1" applyAlignment="1">
      <alignment vertical="center"/>
    </xf>
    <xf numFmtId="0" fontId="0" fillId="0" borderId="71" xfId="0" applyBorder="1" applyAlignment="1">
      <alignment vertical="center"/>
    </xf>
    <xf numFmtId="0" fontId="0" fillId="0" borderId="0" xfId="0" applyAlignment="1">
      <alignment horizontal="center" vertical="center"/>
    </xf>
    <xf numFmtId="0" fontId="66" fillId="2" borderId="0" xfId="0" applyFont="1" applyFill="1" applyAlignment="1" applyProtection="1">
      <alignment horizontal="left" vertical="center" wrapText="1"/>
      <protection hidden="1"/>
    </xf>
    <xf numFmtId="0" fontId="0" fillId="0" borderId="0" xfId="0" applyFont="1" applyAlignment="1" applyProtection="1">
      <protection hidden="1"/>
    </xf>
    <xf numFmtId="0" fontId="55" fillId="11" borderId="51" xfId="0" applyFont="1" applyFill="1" applyBorder="1" applyAlignment="1" applyProtection="1">
      <alignment vertical="center"/>
      <protection hidden="1"/>
    </xf>
    <xf numFmtId="0" fontId="0" fillId="0" borderId="36" xfId="0" applyBorder="1" applyAlignment="1">
      <alignment vertical="center"/>
    </xf>
    <xf numFmtId="0" fontId="0" fillId="0" borderId="52" xfId="0" applyBorder="1" applyAlignment="1">
      <alignment vertical="center"/>
    </xf>
    <xf numFmtId="49" fontId="49" fillId="0" borderId="6" xfId="0" applyNumberFormat="1" applyFont="1" applyFill="1" applyBorder="1" applyAlignment="1" applyProtection="1">
      <alignment horizontal="center" vertical="center" wrapText="1"/>
      <protection locked="0"/>
    </xf>
    <xf numFmtId="49" fontId="49" fillId="0" borderId="6" xfId="0" applyNumberFormat="1" applyFont="1" applyFill="1" applyBorder="1" applyAlignment="1" applyProtection="1">
      <alignment vertical="center"/>
      <protection locked="0"/>
    </xf>
    <xf numFmtId="49" fontId="21" fillId="0" borderId="14" xfId="0" applyNumberFormat="1" applyFont="1" applyFill="1" applyBorder="1" applyAlignment="1" applyProtection="1">
      <alignment horizontal="center" vertical="center" wrapText="1"/>
      <protection locked="0"/>
    </xf>
    <xf numFmtId="49" fontId="21" fillId="0" borderId="6" xfId="0" applyNumberFormat="1" applyFont="1" applyFill="1" applyBorder="1" applyAlignment="1" applyProtection="1">
      <alignment horizontal="center" vertical="center" wrapText="1"/>
      <protection locked="0"/>
    </xf>
    <xf numFmtId="49" fontId="7" fillId="0" borderId="6" xfId="0" applyNumberFormat="1" applyFont="1" applyFill="1" applyBorder="1" applyAlignment="1" applyProtection="1">
      <alignment vertical="center"/>
      <protection locked="0"/>
    </xf>
    <xf numFmtId="166" fontId="21" fillId="0" borderId="6" xfId="0" applyNumberFormat="1" applyFont="1" applyFill="1" applyBorder="1" applyAlignment="1" applyProtection="1">
      <alignment horizontal="center" vertical="center" wrapText="1"/>
      <protection locked="0"/>
    </xf>
    <xf numFmtId="166" fontId="7" fillId="0" borderId="6" xfId="0" applyNumberFormat="1" applyFont="1" applyFill="1" applyBorder="1" applyAlignment="1" applyProtection="1">
      <alignment vertical="center"/>
      <protection locked="0"/>
    </xf>
    <xf numFmtId="0" fontId="20" fillId="11" borderId="40" xfId="0" applyFont="1" applyFill="1" applyBorder="1" applyAlignment="1" applyProtection="1">
      <alignment horizontal="left" vertical="center" indent="2"/>
      <protection hidden="1"/>
    </xf>
    <xf numFmtId="0" fontId="0" fillId="11" borderId="0" xfId="0" applyFill="1" applyBorder="1" applyAlignment="1" applyProtection="1">
      <alignment horizontal="left" vertical="center" indent="2"/>
      <protection hidden="1"/>
    </xf>
    <xf numFmtId="0" fontId="21" fillId="0" borderId="6" xfId="0" applyNumberFormat="1" applyFont="1" applyFill="1" applyBorder="1" applyAlignment="1" applyProtection="1">
      <alignment horizontal="center" vertical="center" wrapText="1"/>
      <protection locked="0"/>
    </xf>
    <xf numFmtId="0" fontId="7" fillId="0" borderId="6" xfId="0" applyNumberFormat="1" applyFont="1" applyFill="1" applyBorder="1" applyAlignment="1" applyProtection="1">
      <alignment vertical="center"/>
      <protection locked="0"/>
    </xf>
    <xf numFmtId="0" fontId="20" fillId="11" borderId="12" xfId="0" applyFont="1" applyFill="1" applyBorder="1" applyAlignment="1" applyProtection="1">
      <alignment horizontal="left" vertical="center"/>
      <protection hidden="1"/>
    </xf>
    <xf numFmtId="0" fontId="0" fillId="11" borderId="13" xfId="0" applyFill="1" applyBorder="1" applyAlignment="1" applyProtection="1">
      <alignment vertical="center"/>
      <protection hidden="1"/>
    </xf>
    <xf numFmtId="0" fontId="0" fillId="11" borderId="14" xfId="0" applyFill="1" applyBorder="1" applyAlignment="1" applyProtection="1">
      <alignment vertical="center"/>
      <protection hidden="1"/>
    </xf>
    <xf numFmtId="49" fontId="7" fillId="0" borderId="6" xfId="0" applyNumberFormat="1" applyFont="1" applyFill="1" applyBorder="1" applyAlignment="1" applyProtection="1">
      <alignment horizontal="center" vertical="center" wrapText="1"/>
      <protection locked="0"/>
    </xf>
    <xf numFmtId="0" fontId="49" fillId="0" borderId="6" xfId="0" applyNumberFormat="1" applyFont="1" applyFill="1" applyBorder="1" applyAlignment="1" applyProtection="1">
      <alignment horizontal="center" vertical="center" wrapText="1"/>
      <protection locked="0"/>
    </xf>
    <xf numFmtId="0" fontId="49" fillId="0" borderId="6" xfId="0" applyNumberFormat="1" applyFont="1" applyFill="1" applyBorder="1" applyAlignment="1" applyProtection="1">
      <alignment vertical="center"/>
      <protection locked="0"/>
    </xf>
    <xf numFmtId="166" fontId="49" fillId="0" borderId="6" xfId="0" applyNumberFormat="1" applyFont="1" applyFill="1" applyBorder="1" applyAlignment="1" applyProtection="1">
      <alignment horizontal="center" vertical="center" wrapText="1"/>
      <protection locked="0"/>
    </xf>
    <xf numFmtId="166" fontId="49" fillId="0" borderId="6" xfId="0" applyNumberFormat="1" applyFont="1" applyFill="1" applyBorder="1" applyAlignment="1" applyProtection="1">
      <alignment vertical="center"/>
      <protection locked="0"/>
    </xf>
    <xf numFmtId="0" fontId="68" fillId="14" borderId="69"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70" xfId="0" applyBorder="1" applyAlignment="1" applyProtection="1">
      <alignment vertical="center" wrapText="1"/>
      <protection hidden="1"/>
    </xf>
    <xf numFmtId="0" fontId="68" fillId="14" borderId="69" xfId="0" applyNumberFormat="1" applyFont="1" applyFill="1" applyBorder="1" applyAlignment="1" applyProtection="1">
      <alignment horizontal="left" vertical="center" wrapText="1"/>
      <protection hidden="1"/>
    </xf>
    <xf numFmtId="0" fontId="0" fillId="0" borderId="0" xfId="0" applyNumberFormat="1" applyAlignment="1" applyProtection="1">
      <alignment vertical="center" wrapText="1"/>
      <protection hidden="1"/>
    </xf>
    <xf numFmtId="0" fontId="0" fillId="0" borderId="70" xfId="0" applyNumberFormat="1" applyBorder="1" applyAlignment="1" applyProtection="1">
      <alignment vertical="center" wrapText="1"/>
      <protection hidden="1"/>
    </xf>
    <xf numFmtId="0" fontId="6" fillId="0" borderId="53" xfId="0" applyFont="1" applyFill="1" applyBorder="1" applyAlignment="1" applyProtection="1">
      <alignment horizontal="center" vertical="center" wrapText="1"/>
      <protection hidden="1"/>
    </xf>
    <xf numFmtId="0" fontId="6" fillId="0" borderId="48" xfId="0" applyFont="1" applyFill="1" applyBorder="1" applyAlignment="1" applyProtection="1">
      <alignment horizontal="center" vertical="center" wrapText="1"/>
      <protection hidden="1"/>
    </xf>
    <xf numFmtId="0" fontId="6" fillId="0" borderId="11" xfId="0" applyFont="1" applyFill="1" applyBorder="1" applyAlignment="1" applyProtection="1">
      <alignment horizontal="center" vertical="center" wrapText="1"/>
      <protection hidden="1"/>
    </xf>
    <xf numFmtId="0" fontId="90" fillId="0" borderId="31" xfId="0" applyFont="1" applyFill="1" applyBorder="1" applyAlignment="1" applyProtection="1">
      <alignment horizontal="left" vertical="center" wrapText="1"/>
      <protection hidden="1"/>
    </xf>
    <xf numFmtId="0" fontId="0" fillId="0" borderId="32" xfId="0" applyBorder="1" applyAlignment="1" applyProtection="1">
      <alignment horizontal="left" vertical="center" wrapText="1"/>
      <protection hidden="1"/>
    </xf>
    <xf numFmtId="0" fontId="0" fillId="0" borderId="33" xfId="0" applyBorder="1" applyAlignment="1" applyProtection="1">
      <alignment vertical="center" wrapText="1"/>
      <protection hidden="1"/>
    </xf>
    <xf numFmtId="0" fontId="55" fillId="11" borderId="31" xfId="0" applyFont="1" applyFill="1" applyBorder="1" applyAlignment="1" applyProtection="1">
      <alignment horizontal="left" vertical="center" wrapText="1"/>
      <protection hidden="1"/>
    </xf>
    <xf numFmtId="0" fontId="0" fillId="0" borderId="32" xfId="0" applyBorder="1" applyAlignment="1" applyProtection="1">
      <alignment wrapText="1"/>
      <protection hidden="1"/>
    </xf>
    <xf numFmtId="0" fontId="0" fillId="0" borderId="33" xfId="0" applyBorder="1" applyAlignment="1" applyProtection="1">
      <alignment wrapText="1"/>
      <protection hidden="1"/>
    </xf>
    <xf numFmtId="0" fontId="8" fillId="0" borderId="31" xfId="0" applyFont="1" applyFill="1" applyBorder="1" applyAlignment="1" applyProtection="1">
      <alignment horizontal="left" vertical="center" wrapText="1"/>
      <protection hidden="1"/>
    </xf>
    <xf numFmtId="0" fontId="25" fillId="20" borderId="31" xfId="0" applyFont="1" applyFill="1" applyBorder="1" applyAlignment="1" applyProtection="1">
      <alignment horizontal="center" vertical="center" wrapText="1"/>
      <protection hidden="1"/>
    </xf>
    <xf numFmtId="0" fontId="9" fillId="20" borderId="32" xfId="0" applyFont="1" applyFill="1" applyBorder="1" applyAlignment="1" applyProtection="1">
      <alignment horizontal="center" vertical="center" wrapText="1"/>
      <protection hidden="1"/>
    </xf>
    <xf numFmtId="0" fontId="9" fillId="20" borderId="33" xfId="0" applyFont="1" applyFill="1" applyBorder="1" applyAlignment="1" applyProtection="1">
      <alignment horizontal="center" vertical="center" wrapText="1"/>
      <protection hidden="1"/>
    </xf>
    <xf numFmtId="0" fontId="0" fillId="0" borderId="33" xfId="0" applyBorder="1" applyAlignment="1" applyProtection="1">
      <alignment horizontal="left" vertical="center" wrapText="1"/>
      <protection hidden="1"/>
    </xf>
    <xf numFmtId="0" fontId="0" fillId="0" borderId="32" xfId="0" applyFill="1" applyBorder="1" applyAlignment="1" applyProtection="1">
      <alignment horizontal="left" vertical="center" wrapText="1"/>
      <protection hidden="1"/>
    </xf>
    <xf numFmtId="0" fontId="0" fillId="0" borderId="33" xfId="0" applyFill="1" applyBorder="1" applyAlignment="1" applyProtection="1">
      <alignment vertical="center" wrapText="1"/>
      <protection hidden="1"/>
    </xf>
    <xf numFmtId="0" fontId="5" fillId="0" borderId="31" xfId="0" applyFont="1" applyFill="1" applyBorder="1" applyAlignment="1" applyProtection="1">
      <alignment horizontal="left" vertical="center" wrapText="1"/>
      <protection hidden="1"/>
    </xf>
    <xf numFmtId="0" fontId="49" fillId="0" borderId="32" xfId="0" applyFont="1" applyFill="1" applyBorder="1" applyAlignment="1" applyProtection="1">
      <alignment horizontal="left" vertical="center" wrapText="1"/>
      <protection hidden="1"/>
    </xf>
    <xf numFmtId="0" fontId="49" fillId="0" borderId="33" xfId="0" applyFont="1" applyFill="1" applyBorder="1" applyAlignment="1" applyProtection="1">
      <alignment vertical="center" wrapText="1"/>
      <protection hidden="1"/>
    </xf>
    <xf numFmtId="0" fontId="0" fillId="0" borderId="32" xfId="0" applyBorder="1" applyAlignment="1" applyProtection="1">
      <alignment vertical="center" wrapText="1"/>
      <protection hidden="1"/>
    </xf>
    <xf numFmtId="0" fontId="55" fillId="11" borderId="51" xfId="0" applyFont="1" applyFill="1" applyBorder="1" applyAlignment="1" applyProtection="1">
      <alignment horizontal="left" vertical="center" wrapText="1"/>
      <protection hidden="1"/>
    </xf>
    <xf numFmtId="0" fontId="0" fillId="0" borderId="36" xfId="0" applyBorder="1" applyAlignment="1" applyProtection="1">
      <alignment vertical="center" wrapText="1"/>
      <protection hidden="1"/>
    </xf>
    <xf numFmtId="0" fontId="0" fillId="0" borderId="36" xfId="0" applyBorder="1" applyAlignment="1" applyProtection="1">
      <alignment wrapText="1"/>
      <protection hidden="1"/>
    </xf>
    <xf numFmtId="0" fontId="0" fillId="0" borderId="52" xfId="0" applyBorder="1" applyAlignment="1" applyProtection="1">
      <alignment wrapText="1"/>
      <protection hidden="1"/>
    </xf>
    <xf numFmtId="0" fontId="90" fillId="0" borderId="30" xfId="0" applyFont="1" applyFill="1" applyBorder="1" applyAlignment="1" applyProtection="1">
      <alignment horizontal="left" vertical="center" wrapText="1"/>
      <protection hidden="1"/>
    </xf>
    <xf numFmtId="0" fontId="0" fillId="0" borderId="30" xfId="0" applyBorder="1" applyAlignment="1" applyProtection="1">
      <alignment horizontal="left" vertical="center" wrapText="1"/>
      <protection hidden="1"/>
    </xf>
    <xf numFmtId="0" fontId="0" fillId="0" borderId="30" xfId="0" applyBorder="1" applyAlignment="1" applyProtection="1">
      <alignment vertical="center" wrapText="1"/>
      <protection hidden="1"/>
    </xf>
    <xf numFmtId="0" fontId="5" fillId="0" borderId="30" xfId="0" applyFont="1" applyFill="1" applyBorder="1" applyAlignment="1" applyProtection="1">
      <alignment horizontal="left" vertical="center" wrapText="1"/>
      <protection hidden="1"/>
    </xf>
    <xf numFmtId="0" fontId="0" fillId="0" borderId="30" xfId="0" applyFill="1" applyBorder="1" applyAlignment="1" applyProtection="1">
      <alignment horizontal="left" vertical="center" wrapText="1"/>
      <protection hidden="1"/>
    </xf>
    <xf numFmtId="0" fontId="0" fillId="0" borderId="30" xfId="0" applyFill="1" applyBorder="1" applyAlignment="1" applyProtection="1">
      <alignment vertical="center" wrapText="1"/>
      <protection hidden="1"/>
    </xf>
    <xf numFmtId="0" fontId="8" fillId="0" borderId="30" xfId="0" applyFont="1" applyFill="1" applyBorder="1" applyAlignment="1" applyProtection="1">
      <alignment horizontal="left" vertical="center" wrapText="1"/>
      <protection hidden="1"/>
    </xf>
    <xf numFmtId="0" fontId="49" fillId="0" borderId="30" xfId="0" applyFont="1" applyFill="1" applyBorder="1" applyAlignment="1" applyProtection="1">
      <alignment horizontal="left" vertical="center" wrapText="1"/>
      <protection hidden="1"/>
    </xf>
    <xf numFmtId="0" fontId="49" fillId="0" borderId="30" xfId="0" applyFont="1" applyFill="1" applyBorder="1" applyAlignment="1" applyProtection="1">
      <alignment vertical="center" wrapText="1"/>
      <protection hidden="1"/>
    </xf>
    <xf numFmtId="0" fontId="49" fillId="0" borderId="30" xfId="0" applyFont="1" applyBorder="1" applyAlignment="1" applyProtection="1">
      <alignment horizontal="left" vertical="center" wrapText="1"/>
      <protection hidden="1"/>
    </xf>
    <xf numFmtId="0" fontId="49" fillId="0" borderId="30" xfId="0" applyFont="1" applyBorder="1" applyAlignment="1" applyProtection="1">
      <alignment vertical="center" wrapText="1"/>
      <protection hidden="1"/>
    </xf>
    <xf numFmtId="0" fontId="89" fillId="14" borderId="31" xfId="0" applyFont="1" applyFill="1" applyBorder="1" applyAlignment="1" applyProtection="1">
      <alignment horizontal="left" vertical="center" wrapText="1"/>
      <protection hidden="1"/>
    </xf>
    <xf numFmtId="0" fontId="0" fillId="14" borderId="32" xfId="0" applyFill="1" applyBorder="1" applyAlignment="1" applyProtection="1">
      <alignment vertical="center" wrapText="1"/>
      <protection hidden="1"/>
    </xf>
    <xf numFmtId="0" fontId="90" fillId="2" borderId="32" xfId="0" quotePrefix="1" applyFont="1" applyFill="1" applyBorder="1" applyAlignment="1" applyProtection="1">
      <alignment horizontal="left" vertical="center" wrapText="1"/>
      <protection hidden="1"/>
    </xf>
    <xf numFmtId="0" fontId="90" fillId="2" borderId="63" xfId="0" quotePrefix="1" applyFont="1" applyFill="1" applyBorder="1" applyAlignment="1" applyProtection="1">
      <alignment horizontal="left" vertical="center" wrapText="1"/>
      <protection hidden="1"/>
    </xf>
    <xf numFmtId="0" fontId="0" fillId="0" borderId="61" xfId="0" applyBorder="1" applyAlignment="1" applyProtection="1">
      <alignment vertical="center" wrapText="1"/>
      <protection hidden="1"/>
    </xf>
    <xf numFmtId="0" fontId="55" fillId="11" borderId="56" xfId="0" applyFont="1" applyFill="1" applyBorder="1" applyAlignment="1" applyProtection="1">
      <alignment horizontal="left" vertical="center" wrapText="1"/>
      <protection hidden="1"/>
    </xf>
    <xf numFmtId="0" fontId="0" fillId="0" borderId="64" xfId="0" applyBorder="1" applyAlignment="1" applyProtection="1">
      <alignment vertical="center" wrapText="1"/>
      <protection hidden="1"/>
    </xf>
    <xf numFmtId="0" fontId="0" fillId="0" borderId="60" xfId="0" applyBorder="1" applyAlignment="1" applyProtection="1">
      <alignment vertical="center" wrapText="1"/>
      <protection hidden="1"/>
    </xf>
    <xf numFmtId="0" fontId="89" fillId="14" borderId="55" xfId="0" applyFont="1" applyFill="1" applyBorder="1" applyAlignment="1" applyProtection="1">
      <alignment horizontal="left" vertical="center" wrapText="1"/>
      <protection hidden="1"/>
    </xf>
    <xf numFmtId="0" fontId="0" fillId="14" borderId="49" xfId="0" applyFill="1" applyBorder="1" applyAlignment="1" applyProtection="1">
      <alignment vertical="center" wrapText="1"/>
      <protection hidden="1"/>
    </xf>
    <xf numFmtId="0" fontId="0" fillId="0" borderId="49" xfId="0" applyBorder="1" applyAlignment="1" applyProtection="1">
      <alignment wrapText="1"/>
      <protection hidden="1"/>
    </xf>
    <xf numFmtId="0" fontId="0" fillId="0" borderId="62" xfId="0" applyBorder="1" applyAlignment="1" applyProtection="1">
      <alignment wrapText="1"/>
      <protection hidden="1"/>
    </xf>
    <xf numFmtId="0" fontId="90" fillId="2" borderId="53" xfId="0" applyFont="1" applyFill="1" applyBorder="1" applyAlignment="1" applyProtection="1">
      <alignment horizontal="center" vertical="center" wrapText="1"/>
      <protection hidden="1"/>
    </xf>
    <xf numFmtId="0" fontId="0" fillId="0" borderId="48" xfId="0" applyBorder="1" applyAlignment="1">
      <alignment horizontal="center" vertical="center" wrapText="1"/>
    </xf>
    <xf numFmtId="0" fontId="0" fillId="0" borderId="11" xfId="0" applyBorder="1" applyAlignment="1">
      <alignment horizontal="center" vertical="center" wrapText="1"/>
    </xf>
    <xf numFmtId="0" fontId="48" fillId="2" borderId="31" xfId="0" applyFont="1" applyFill="1" applyBorder="1" applyAlignment="1" applyProtection="1">
      <alignment horizontal="left" vertical="center" wrapText="1"/>
      <protection hidden="1"/>
    </xf>
    <xf numFmtId="0" fontId="48" fillId="2" borderId="32" xfId="0" applyFont="1" applyFill="1" applyBorder="1" applyAlignment="1" applyProtection="1">
      <alignment horizontal="left" vertical="center" wrapText="1"/>
      <protection hidden="1"/>
    </xf>
    <xf numFmtId="0" fontId="48" fillId="2" borderId="33" xfId="0" applyFont="1" applyFill="1" applyBorder="1" applyAlignment="1" applyProtection="1">
      <alignment horizontal="left" vertical="center" wrapText="1"/>
      <protection hidden="1"/>
    </xf>
    <xf numFmtId="0" fontId="89" fillId="2" borderId="57" xfId="0" applyFont="1" applyFill="1" applyBorder="1" applyAlignment="1" applyProtection="1">
      <alignment horizontal="left" vertical="center" wrapText="1"/>
      <protection hidden="1"/>
    </xf>
    <xf numFmtId="0" fontId="0" fillId="2" borderId="63" xfId="0" applyFill="1" applyBorder="1" applyAlignment="1" applyProtection="1">
      <alignment horizontal="left" vertical="center" wrapText="1"/>
      <protection hidden="1"/>
    </xf>
    <xf numFmtId="0" fontId="89" fillId="2" borderId="56" xfId="0" applyFont="1" applyFill="1" applyBorder="1" applyAlignment="1" applyProtection="1">
      <alignment horizontal="left" vertical="center" wrapText="1"/>
      <protection hidden="1"/>
    </xf>
    <xf numFmtId="0" fontId="0" fillId="2" borderId="64" xfId="0" applyFill="1" applyBorder="1" applyAlignment="1" applyProtection="1">
      <alignment horizontal="left" vertical="center" wrapText="1"/>
      <protection hidden="1"/>
    </xf>
    <xf numFmtId="0" fontId="89" fillId="14" borderId="32" xfId="0" applyFont="1" applyFill="1" applyBorder="1" applyAlignment="1" applyProtection="1">
      <alignment horizontal="left" vertical="center" wrapText="1"/>
      <protection hidden="1"/>
    </xf>
    <xf numFmtId="0" fontId="28" fillId="0" borderId="31" xfId="0" applyFont="1" applyFill="1" applyBorder="1" applyAlignment="1" applyProtection="1">
      <alignment horizontal="left" vertical="center" wrapText="1"/>
      <protection hidden="1"/>
    </xf>
    <xf numFmtId="0" fontId="28" fillId="0" borderId="32" xfId="0" applyFont="1" applyFill="1" applyBorder="1" applyAlignment="1" applyProtection="1">
      <alignment horizontal="left" vertical="center" wrapText="1"/>
      <protection hidden="1"/>
    </xf>
    <xf numFmtId="0" fontId="25" fillId="18" borderId="31" xfId="0" applyFont="1" applyFill="1" applyBorder="1" applyAlignment="1" applyProtection="1">
      <alignment horizontal="center" vertical="center" wrapText="1"/>
      <protection hidden="1"/>
    </xf>
    <xf numFmtId="0" fontId="9" fillId="18" borderId="32" xfId="0" applyFont="1" applyFill="1" applyBorder="1" applyAlignment="1" applyProtection="1">
      <alignment horizontal="center" vertical="center" wrapText="1"/>
      <protection hidden="1"/>
    </xf>
    <xf numFmtId="0" fontId="9" fillId="18" borderId="33" xfId="0" applyFont="1" applyFill="1" applyBorder="1" applyAlignment="1" applyProtection="1">
      <alignment horizontal="center" vertical="center" wrapText="1"/>
      <protection hidden="1"/>
    </xf>
    <xf numFmtId="0" fontId="6" fillId="2" borderId="31" xfId="0" applyFont="1" applyFill="1" applyBorder="1" applyAlignment="1" applyProtection="1">
      <alignment horizontal="left" vertical="center" wrapText="1"/>
      <protection hidden="1"/>
    </xf>
    <xf numFmtId="0" fontId="0" fillId="2" borderId="32" xfId="0" applyFill="1" applyBorder="1" applyAlignment="1" applyProtection="1">
      <alignment horizontal="left" vertical="center" wrapText="1"/>
      <protection hidden="1"/>
    </xf>
    <xf numFmtId="0" fontId="119" fillId="18" borderId="31" xfId="0" applyFont="1" applyFill="1" applyBorder="1" applyAlignment="1" applyProtection="1">
      <alignment horizontal="center" vertical="center" wrapText="1"/>
      <protection hidden="1"/>
    </xf>
    <xf numFmtId="0" fontId="119" fillId="18" borderId="32" xfId="0" applyFont="1" applyFill="1" applyBorder="1" applyAlignment="1" applyProtection="1">
      <alignment horizontal="center" vertical="center" wrapText="1"/>
      <protection hidden="1"/>
    </xf>
    <xf numFmtId="0" fontId="119" fillId="18" borderId="33" xfId="0" applyFont="1" applyFill="1" applyBorder="1" applyAlignment="1" applyProtection="1">
      <alignment horizontal="center" vertical="center" wrapText="1"/>
      <protection hidden="1"/>
    </xf>
    <xf numFmtId="0" fontId="28" fillId="2" borderId="31" xfId="0" applyFont="1" applyFill="1" applyBorder="1" applyAlignment="1" applyProtection="1">
      <alignment horizontal="left" vertical="center" wrapText="1"/>
      <protection hidden="1"/>
    </xf>
    <xf numFmtId="0" fontId="28" fillId="2" borderId="32" xfId="0" applyFont="1" applyFill="1" applyBorder="1" applyAlignment="1" applyProtection="1">
      <alignment horizontal="left" vertical="center" wrapText="1"/>
      <protection hidden="1"/>
    </xf>
    <xf numFmtId="0" fontId="28" fillId="2" borderId="33" xfId="0" applyFont="1" applyFill="1" applyBorder="1" applyAlignment="1" applyProtection="1">
      <alignment horizontal="left" vertical="center" wrapText="1"/>
      <protection hidden="1"/>
    </xf>
    <xf numFmtId="0" fontId="8" fillId="0" borderId="30" xfId="0" applyFont="1" applyFill="1" applyBorder="1" applyAlignment="1" applyProtection="1">
      <alignment horizontal="left" vertical="center"/>
      <protection hidden="1"/>
    </xf>
    <xf numFmtId="0" fontId="0" fillId="0" borderId="30" xfId="0" applyBorder="1" applyAlignment="1" applyProtection="1">
      <protection hidden="1"/>
    </xf>
    <xf numFmtId="0" fontId="6" fillId="9" borderId="30" xfId="0" applyNumberFormat="1" applyFont="1" applyFill="1" applyBorder="1" applyAlignment="1" applyProtection="1">
      <alignment horizontal="left" vertical="center"/>
      <protection locked="0" hidden="1"/>
    </xf>
    <xf numFmtId="0" fontId="0" fillId="9" borderId="30" xfId="0" applyFill="1" applyBorder="1" applyAlignment="1" applyProtection="1">
      <protection locked="0" hidden="1"/>
    </xf>
    <xf numFmtId="0" fontId="108" fillId="2" borderId="16" xfId="0" applyFont="1" applyFill="1" applyBorder="1" applyAlignment="1" applyProtection="1">
      <alignment horizontal="left" vertical="center" wrapText="1"/>
      <protection hidden="1"/>
    </xf>
    <xf numFmtId="0" fontId="108" fillId="0" borderId="72" xfId="0" applyFont="1" applyBorder="1" applyAlignment="1">
      <alignment vertical="center" wrapText="1"/>
    </xf>
    <xf numFmtId="0" fontId="108" fillId="0" borderId="83" xfId="0" applyFont="1" applyBorder="1" applyAlignment="1">
      <alignment vertical="center" wrapText="1"/>
    </xf>
    <xf numFmtId="0" fontId="28" fillId="0" borderId="55" xfId="0" applyFont="1" applyFill="1" applyBorder="1" applyAlignment="1" applyProtection="1">
      <alignment horizontal="center" vertical="center" wrapText="1"/>
      <protection hidden="1"/>
    </xf>
    <xf numFmtId="0" fontId="0" fillId="0" borderId="49" xfId="0" applyBorder="1" applyAlignment="1" applyProtection="1">
      <alignment horizontal="center" vertical="center" wrapText="1"/>
      <protection hidden="1"/>
    </xf>
    <xf numFmtId="0" fontId="0" fillId="0" borderId="62" xfId="0" applyBorder="1" applyAlignment="1" applyProtection="1">
      <alignment horizontal="center" vertical="center" wrapText="1"/>
      <protection hidden="1"/>
    </xf>
    <xf numFmtId="0" fontId="28" fillId="0" borderId="59" xfId="0" applyFont="1" applyFill="1" applyBorder="1" applyAlignment="1" applyProtection="1">
      <alignment horizontal="center" vertical="center" wrapText="1"/>
      <protection hidden="1"/>
    </xf>
    <xf numFmtId="0" fontId="0" fillId="0" borderId="0" xfId="0" applyBorder="1" applyAlignment="1" applyProtection="1">
      <alignment horizontal="center" vertical="center" wrapText="1"/>
      <protection hidden="1"/>
    </xf>
    <xf numFmtId="0" fontId="0" fillId="0" borderId="58" xfId="0" applyBorder="1" applyAlignment="1" applyProtection="1">
      <alignment horizontal="center" vertical="center" wrapText="1"/>
      <protection hidden="1"/>
    </xf>
    <xf numFmtId="0" fontId="28" fillId="0" borderId="51" xfId="0" applyFont="1" applyFill="1" applyBorder="1" applyAlignment="1" applyProtection="1">
      <alignment horizontal="center" vertical="center" wrapText="1"/>
      <protection hidden="1"/>
    </xf>
    <xf numFmtId="0" fontId="0" fillId="0" borderId="36" xfId="0" applyBorder="1" applyAlignment="1" applyProtection="1">
      <alignment horizontal="center" vertical="center" wrapText="1"/>
      <protection hidden="1"/>
    </xf>
    <xf numFmtId="0" fontId="0" fillId="0" borderId="52" xfId="0" applyBorder="1" applyAlignment="1" applyProtection="1">
      <alignment horizontal="center" vertical="center" wrapText="1"/>
      <protection hidden="1"/>
    </xf>
    <xf numFmtId="0" fontId="28" fillId="0" borderId="53" xfId="0" applyFont="1" applyFill="1" applyBorder="1" applyAlignment="1" applyProtection="1">
      <alignment horizontal="center" vertical="center" wrapText="1"/>
      <protection hidden="1"/>
    </xf>
    <xf numFmtId="0" fontId="28" fillId="0" borderId="48" xfId="0" applyFont="1" applyFill="1" applyBorder="1" applyAlignment="1" applyProtection="1">
      <alignment horizontal="center" vertical="center" wrapText="1"/>
      <protection hidden="1"/>
    </xf>
    <xf numFmtId="0" fontId="28" fillId="0" borderId="11" xfId="0" applyFont="1" applyFill="1" applyBorder="1" applyAlignment="1" applyProtection="1">
      <alignment horizontal="center" vertical="center" wrapText="1"/>
      <protection hidden="1"/>
    </xf>
    <xf numFmtId="0" fontId="0" fillId="0" borderId="30" xfId="0" applyBorder="1" applyAlignment="1" applyProtection="1">
      <alignment vertical="center"/>
      <protection hidden="1"/>
    </xf>
    <xf numFmtId="0" fontId="75" fillId="2" borderId="0" xfId="0" applyFont="1" applyFill="1" applyAlignment="1" applyProtection="1">
      <alignment vertical="center"/>
      <protection hidden="1"/>
    </xf>
    <xf numFmtId="0" fontId="0" fillId="0" borderId="0" xfId="0" applyAlignment="1" applyProtection="1">
      <alignment vertical="center"/>
      <protection hidden="1"/>
    </xf>
    <xf numFmtId="0" fontId="0" fillId="0" borderId="0" xfId="0" applyFont="1" applyAlignment="1" applyProtection="1">
      <alignment wrapText="1"/>
      <protection hidden="1"/>
    </xf>
    <xf numFmtId="0" fontId="0" fillId="0" borderId="0" xfId="0" applyAlignment="1">
      <alignment wrapText="1"/>
    </xf>
    <xf numFmtId="0" fontId="55" fillId="11" borderId="36" xfId="0" applyFont="1" applyFill="1" applyBorder="1" applyAlignment="1" applyProtection="1">
      <alignment vertical="center"/>
      <protection hidden="1"/>
    </xf>
    <xf numFmtId="0" fontId="55" fillId="11" borderId="52" xfId="0" applyFont="1" applyFill="1" applyBorder="1" applyAlignment="1" applyProtection="1">
      <alignment vertical="center"/>
      <protection hidden="1"/>
    </xf>
  </cellXfs>
  <cellStyles count="7">
    <cellStyle name="Lien hypertexte" xfId="2" builtinId="8"/>
    <cellStyle name="Monétaire" xfId="1" builtinId="4"/>
    <cellStyle name="Normal" xfId="0" builtinId="0"/>
    <cellStyle name="Normal 29" xfId="5"/>
    <cellStyle name="Normal 30" xfId="6"/>
    <cellStyle name="Normal_budget projet partenariat FEAMP" xfId="4"/>
    <cellStyle name="Pourcentage 2" xfId="3"/>
  </cellStyles>
  <dxfs count="3">
    <dxf>
      <fill>
        <patternFill>
          <bgColor indexed="41"/>
        </patternFill>
      </fill>
    </dxf>
    <dxf>
      <fill>
        <patternFill>
          <bgColor indexed="41"/>
        </patternFill>
      </fill>
    </dxf>
    <dxf>
      <fill>
        <patternFill>
          <bgColor indexed="41"/>
        </patternFill>
      </fill>
    </dxf>
  </dxfs>
  <tableStyles count="0" defaultTableStyle="TableStyleMedium2" defaultPivotStyle="PivotStyleLight16"/>
  <colors>
    <mruColors>
      <color rgb="FFCCFFFF"/>
      <color rgb="FFFFEEB6"/>
      <color rgb="FF127F9C"/>
      <color rgb="FFB7D9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checked="Checked" fmlaLink="$G$119" noThreeD="1"/>
</file>

<file path=xl/ctrlProps/ctrlProp10.xml><?xml version="1.0" encoding="utf-8"?>
<formControlPr xmlns="http://schemas.microsoft.com/office/spreadsheetml/2009/9/main" objectType="Radio" noThreeD="1"/>
</file>

<file path=xl/ctrlProps/ctrlProp100.xml><?xml version="1.0" encoding="utf-8"?>
<formControlPr xmlns="http://schemas.microsoft.com/office/spreadsheetml/2009/9/main" objectType="CheckBox" checked="Checked" lockText="1" noThreeD="1"/>
</file>

<file path=xl/ctrlProps/ctrlProp101.xml><?xml version="1.0" encoding="utf-8"?>
<formControlPr xmlns="http://schemas.microsoft.com/office/spreadsheetml/2009/9/main" objectType="CheckBox" noThreeD="1"/>
</file>

<file path=xl/ctrlProps/ctrlProp102.xml><?xml version="1.0" encoding="utf-8"?>
<formControlPr xmlns="http://schemas.microsoft.com/office/spreadsheetml/2009/9/main" objectType="CheckBox" checked="Checked" lockText="1" noThreeD="1"/>
</file>

<file path=xl/ctrlProps/ctrlProp103.xml><?xml version="1.0" encoding="utf-8"?>
<formControlPr xmlns="http://schemas.microsoft.com/office/spreadsheetml/2009/9/main" objectType="CheckBox" noThreeD="1"/>
</file>

<file path=xl/ctrlProps/ctrlProp104.xml><?xml version="1.0" encoding="utf-8"?>
<formControlPr xmlns="http://schemas.microsoft.com/office/spreadsheetml/2009/9/main" objectType="CheckBox" checked="Checked" lockText="1" noThreeD="1"/>
</file>

<file path=xl/ctrlProps/ctrlProp105.xml><?xml version="1.0" encoding="utf-8"?>
<formControlPr xmlns="http://schemas.microsoft.com/office/spreadsheetml/2009/9/main" objectType="CheckBox" checked="Checked" lockText="1" noThreeD="1"/>
</file>

<file path=xl/ctrlProps/ctrlProp106.xml><?xml version="1.0" encoding="utf-8"?>
<formControlPr xmlns="http://schemas.microsoft.com/office/spreadsheetml/2009/9/main" objectType="CheckBox" noThreeD="1"/>
</file>

<file path=xl/ctrlProps/ctrlProp107.xml><?xml version="1.0" encoding="utf-8"?>
<formControlPr xmlns="http://schemas.microsoft.com/office/spreadsheetml/2009/9/main" objectType="CheckBox" checked="Checked" lockText="1" noThreeD="1"/>
</file>

<file path=xl/ctrlProps/ctrlProp108.xml><?xml version="1.0" encoding="utf-8"?>
<formControlPr xmlns="http://schemas.microsoft.com/office/spreadsheetml/2009/9/main" objectType="CheckBox" checked="Checked" lockText="1" noThreeD="1"/>
</file>

<file path=xl/ctrlProps/ctrlProp109.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Radio" noThreeD="1"/>
</file>

<file path=xl/ctrlProps/ctrlProp110.xml><?xml version="1.0" encoding="utf-8"?>
<formControlPr xmlns="http://schemas.microsoft.com/office/spreadsheetml/2009/9/main" objectType="CheckBox" noThreeD="1"/>
</file>

<file path=xl/ctrlProps/ctrlProp111.xml><?xml version="1.0" encoding="utf-8"?>
<formControlPr xmlns="http://schemas.microsoft.com/office/spreadsheetml/2009/9/main" objectType="CheckBox" checked="Checked" lockText="1" noThreeD="1"/>
</file>

<file path=xl/ctrlProps/ctrlProp112.xml><?xml version="1.0" encoding="utf-8"?>
<formControlPr xmlns="http://schemas.microsoft.com/office/spreadsheetml/2009/9/main" objectType="CheckBox" noThreeD="1"/>
</file>

<file path=xl/ctrlProps/ctrlProp113.xml><?xml version="1.0" encoding="utf-8"?>
<formControlPr xmlns="http://schemas.microsoft.com/office/spreadsheetml/2009/9/main" objectType="CheckBox" noThreeD="1"/>
</file>

<file path=xl/ctrlProps/ctrlProp114.xml><?xml version="1.0" encoding="utf-8"?>
<formControlPr xmlns="http://schemas.microsoft.com/office/spreadsheetml/2009/9/main" objectType="CheckBox" noThreeD="1"/>
</file>

<file path=xl/ctrlProps/ctrlProp115.xml><?xml version="1.0" encoding="utf-8"?>
<formControlPr xmlns="http://schemas.microsoft.com/office/spreadsheetml/2009/9/main" objectType="CheckBox" noThreeD="1"/>
</file>

<file path=xl/ctrlProps/ctrlProp116.xml><?xml version="1.0" encoding="utf-8"?>
<formControlPr xmlns="http://schemas.microsoft.com/office/spreadsheetml/2009/9/main" objectType="CheckBox" noThreeD="1"/>
</file>

<file path=xl/ctrlProps/ctrlProp117.xml><?xml version="1.0" encoding="utf-8"?>
<formControlPr xmlns="http://schemas.microsoft.com/office/spreadsheetml/2009/9/main" objectType="CheckBox" noThreeD="1"/>
</file>

<file path=xl/ctrlProps/ctrlProp118.xml><?xml version="1.0" encoding="utf-8"?>
<formControlPr xmlns="http://schemas.microsoft.com/office/spreadsheetml/2009/9/main" objectType="CheckBox" noThreeD="1"/>
</file>

<file path=xl/ctrlProps/ctrlProp119.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Radio" noThreeD="1"/>
</file>

<file path=xl/ctrlProps/ctrlProp120.xml><?xml version="1.0" encoding="utf-8"?>
<formControlPr xmlns="http://schemas.microsoft.com/office/spreadsheetml/2009/9/main" objectType="CheckBox" noThreeD="1"/>
</file>

<file path=xl/ctrlProps/ctrlProp121.xml><?xml version="1.0" encoding="utf-8"?>
<formControlPr xmlns="http://schemas.microsoft.com/office/spreadsheetml/2009/9/main" objectType="CheckBox" checked="Checked" noThreeD="1"/>
</file>

<file path=xl/ctrlProps/ctrlProp122.xml><?xml version="1.0" encoding="utf-8"?>
<formControlPr xmlns="http://schemas.microsoft.com/office/spreadsheetml/2009/9/main" objectType="CheckBox" noThreeD="1"/>
</file>

<file path=xl/ctrlProps/ctrlProp123.xml><?xml version="1.0" encoding="utf-8"?>
<formControlPr xmlns="http://schemas.microsoft.com/office/spreadsheetml/2009/9/main" objectType="CheckBox" checked="Checked" lockText="1" noThreeD="1"/>
</file>

<file path=xl/ctrlProps/ctrlProp124.xml><?xml version="1.0" encoding="utf-8"?>
<formControlPr xmlns="http://schemas.microsoft.com/office/spreadsheetml/2009/9/main" objectType="CheckBox" noThreeD="1"/>
</file>

<file path=xl/ctrlProps/ctrlProp125.xml><?xml version="1.0" encoding="utf-8"?>
<formControlPr xmlns="http://schemas.microsoft.com/office/spreadsheetml/2009/9/main" objectType="CheckBox" noThreeD="1"/>
</file>

<file path=xl/ctrlProps/ctrlProp126.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fmlaLink="$G$123"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noThreeD="1"/>
</file>

<file path=xl/ctrlProps/ctrlProp3.xml><?xml version="1.0" encoding="utf-8"?>
<formControlPr xmlns="http://schemas.microsoft.com/office/spreadsheetml/2009/9/main" objectType="Radio" checked="Checked" firstButton="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noThreeD="1"/>
</file>

<file path=xl/ctrlProps/ctrlProp4.xml><?xml version="1.0" encoding="utf-8"?>
<formControlPr xmlns="http://schemas.microsoft.com/office/spreadsheetml/2009/9/main" objectType="Radio"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noThreeD="1"/>
</file>

<file path=xl/ctrlProps/ctrlProp44.xml><?xml version="1.0" encoding="utf-8"?>
<formControlPr xmlns="http://schemas.microsoft.com/office/spreadsheetml/2009/9/main" objectType="CheckBox"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noThreeD="1"/>
</file>

<file path=xl/ctrlProps/ctrlProp47.xml><?xml version="1.0" encoding="utf-8"?>
<formControlPr xmlns="http://schemas.microsoft.com/office/spreadsheetml/2009/9/main" objectType="CheckBox"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noThreeD="1"/>
</file>

<file path=xl/ctrlProps/ctrlProp5.xml><?xml version="1.0" encoding="utf-8"?>
<formControlPr xmlns="http://schemas.microsoft.com/office/spreadsheetml/2009/9/main" objectType="Radio"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noThreeD="1"/>
</file>

<file path=xl/ctrlProps/ctrlProp56.xml><?xml version="1.0" encoding="utf-8"?>
<formControlPr xmlns="http://schemas.microsoft.com/office/spreadsheetml/2009/9/main" objectType="CheckBox"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noThreeD="1"/>
</file>

<file path=xl/ctrlProps/ctrlProp59.xml><?xml version="1.0" encoding="utf-8"?>
<formControlPr xmlns="http://schemas.microsoft.com/office/spreadsheetml/2009/9/main" objectType="CheckBox" noThreeD="1"/>
</file>

<file path=xl/ctrlProps/ctrlProp6.xml><?xml version="1.0" encoding="utf-8"?>
<formControlPr xmlns="http://schemas.microsoft.com/office/spreadsheetml/2009/9/main" objectType="Radio"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noThreeD="1"/>
</file>

<file path=xl/ctrlProps/ctrlProp7.xml><?xml version="1.0" encoding="utf-8"?>
<formControlPr xmlns="http://schemas.microsoft.com/office/spreadsheetml/2009/9/main" objectType="Radio"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noThreeD="1"/>
</file>

<file path=xl/ctrlProps/ctrlProp78.xml><?xml version="1.0" encoding="utf-8"?>
<formControlPr xmlns="http://schemas.microsoft.com/office/spreadsheetml/2009/9/main" objectType="CheckBox" checked="Checked" lockText="1" noThreeD="1"/>
</file>

<file path=xl/ctrlProps/ctrlProp79.xml><?xml version="1.0" encoding="utf-8"?>
<formControlPr xmlns="http://schemas.microsoft.com/office/spreadsheetml/2009/9/main" objectType="CheckBox" noThreeD="1"/>
</file>

<file path=xl/ctrlProps/ctrlProp8.xml><?xml version="1.0" encoding="utf-8"?>
<formControlPr xmlns="http://schemas.microsoft.com/office/spreadsheetml/2009/9/main" objectType="Radio" noThreeD="1"/>
</file>

<file path=xl/ctrlProps/ctrlProp80.xml><?xml version="1.0" encoding="utf-8"?>
<formControlPr xmlns="http://schemas.microsoft.com/office/spreadsheetml/2009/9/main" objectType="CheckBox"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noThreeD="1"/>
</file>

<file path=xl/ctrlProps/ctrlProp85.xml><?xml version="1.0" encoding="utf-8"?>
<formControlPr xmlns="http://schemas.microsoft.com/office/spreadsheetml/2009/9/main" objectType="CheckBox" noThreeD="1"/>
</file>

<file path=xl/ctrlProps/ctrlProp86.xml><?xml version="1.0" encoding="utf-8"?>
<formControlPr xmlns="http://schemas.microsoft.com/office/spreadsheetml/2009/9/main" objectType="CheckBox" noThreeD="1"/>
</file>

<file path=xl/ctrlProps/ctrlProp87.xml><?xml version="1.0" encoding="utf-8"?>
<formControlPr xmlns="http://schemas.microsoft.com/office/spreadsheetml/2009/9/main" objectType="CheckBox" noThreeD="1"/>
</file>

<file path=xl/ctrlProps/ctrlProp88.xml><?xml version="1.0" encoding="utf-8"?>
<formControlPr xmlns="http://schemas.microsoft.com/office/spreadsheetml/2009/9/main" objectType="CheckBox" checked="Checked" lockText="1" noThreeD="1"/>
</file>

<file path=xl/ctrlProps/ctrlProp89.xml><?xml version="1.0" encoding="utf-8"?>
<formControlPr xmlns="http://schemas.microsoft.com/office/spreadsheetml/2009/9/main" objectType="CheckBox" noThreeD="1"/>
</file>

<file path=xl/ctrlProps/ctrlProp9.xml><?xml version="1.0" encoding="utf-8"?>
<formControlPr xmlns="http://schemas.microsoft.com/office/spreadsheetml/2009/9/main" objectType="Radio" noThreeD="1"/>
</file>

<file path=xl/ctrlProps/ctrlProp90.xml><?xml version="1.0" encoding="utf-8"?>
<formControlPr xmlns="http://schemas.microsoft.com/office/spreadsheetml/2009/9/main" objectType="CheckBox" checked="Checked" lockText="1" noThreeD="1"/>
</file>

<file path=xl/ctrlProps/ctrlProp91.xml><?xml version="1.0" encoding="utf-8"?>
<formControlPr xmlns="http://schemas.microsoft.com/office/spreadsheetml/2009/9/main" objectType="CheckBox" noThreeD="1"/>
</file>

<file path=xl/ctrlProps/ctrlProp92.xml><?xml version="1.0" encoding="utf-8"?>
<formControlPr xmlns="http://schemas.microsoft.com/office/spreadsheetml/2009/9/main" objectType="CheckBox" checked="Checked" lockText="1" noThreeD="1"/>
</file>

<file path=xl/ctrlProps/ctrlProp93.xml><?xml version="1.0" encoding="utf-8"?>
<formControlPr xmlns="http://schemas.microsoft.com/office/spreadsheetml/2009/9/main" objectType="CheckBox"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noThreeD="1"/>
</file>

<file path=xl/ctrlProps/ctrlProp96.xml><?xml version="1.0" encoding="utf-8"?>
<formControlPr xmlns="http://schemas.microsoft.com/office/spreadsheetml/2009/9/main" objectType="CheckBox" checked="Checked" lockText="1" noThreeD="1"/>
</file>

<file path=xl/ctrlProps/ctrlProp97.xml><?xml version="1.0" encoding="utf-8"?>
<formControlPr xmlns="http://schemas.microsoft.com/office/spreadsheetml/2009/9/main" objectType="CheckBox"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vmlDrawing2.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6</xdr:col>
      <xdr:colOff>871944</xdr:colOff>
      <xdr:row>0</xdr:row>
      <xdr:rowOff>0</xdr:rowOff>
    </xdr:from>
    <xdr:to>
      <xdr:col>11</xdr:col>
      <xdr:colOff>351656</xdr:colOff>
      <xdr:row>1</xdr:row>
      <xdr:rowOff>315281</xdr:rowOff>
    </xdr:to>
    <xdr:pic>
      <xdr:nvPicPr>
        <xdr:cNvPr id="2" name="Image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304" t="13947" b="12900"/>
        <a:stretch/>
      </xdr:blipFill>
      <xdr:spPr>
        <a:xfrm>
          <a:off x="8209722" y="0"/>
          <a:ext cx="5166490" cy="1825170"/>
        </a:xfrm>
        <a:prstGeom prst="rect">
          <a:avLst/>
        </a:prstGeom>
      </xdr:spPr>
    </xdr:pic>
    <xdr:clientData/>
  </xdr:twoCellAnchor>
  <xdr:twoCellAnchor editAs="oneCell">
    <xdr:from>
      <xdr:col>1</xdr:col>
      <xdr:colOff>0</xdr:colOff>
      <xdr:row>0</xdr:row>
      <xdr:rowOff>161469</xdr:rowOff>
    </xdr:from>
    <xdr:to>
      <xdr:col>3</xdr:col>
      <xdr:colOff>237217</xdr:colOff>
      <xdr:row>1</xdr:row>
      <xdr:rowOff>360638</xdr:rowOff>
    </xdr:to>
    <xdr:pic>
      <xdr:nvPicPr>
        <xdr:cNvPr id="3" name="Imag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338667" y="161469"/>
          <a:ext cx="2777217" cy="17090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468544</xdr:colOff>
      <xdr:row>0</xdr:row>
      <xdr:rowOff>306917</xdr:rowOff>
    </xdr:from>
    <xdr:to>
      <xdr:col>23</xdr:col>
      <xdr:colOff>347071</xdr:colOff>
      <xdr:row>1</xdr:row>
      <xdr:rowOff>107495</xdr:rowOff>
    </xdr:to>
    <xdr:pic>
      <xdr:nvPicPr>
        <xdr:cNvPr id="2" name="Image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304" t="13947" b="12900"/>
        <a:stretch/>
      </xdr:blipFill>
      <xdr:spPr>
        <a:xfrm>
          <a:off x="10057044" y="306917"/>
          <a:ext cx="5138444" cy="1821995"/>
        </a:xfrm>
        <a:prstGeom prst="rect">
          <a:avLst/>
        </a:prstGeom>
      </xdr:spPr>
    </xdr:pic>
    <xdr:clientData/>
  </xdr:twoCellAnchor>
  <xdr:twoCellAnchor editAs="oneCell">
    <xdr:from>
      <xdr:col>4</xdr:col>
      <xdr:colOff>176213</xdr:colOff>
      <xdr:row>0</xdr:row>
      <xdr:rowOff>243417</xdr:rowOff>
    </xdr:from>
    <xdr:to>
      <xdr:col>8</xdr:col>
      <xdr:colOff>378505</xdr:colOff>
      <xdr:row>0</xdr:row>
      <xdr:rowOff>1947713</xdr:rowOff>
    </xdr:to>
    <xdr:pic>
      <xdr:nvPicPr>
        <xdr:cNvPr id="3" name="Imag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1192213" y="243417"/>
          <a:ext cx="2763459" cy="1704296"/>
        </a:xfrm>
        <a:prstGeom prst="rect">
          <a:avLst/>
        </a:prstGeom>
      </xdr:spPr>
    </xdr:pic>
    <xdr:clientData/>
  </xdr:twoCellAnchor>
  <xdr:twoCellAnchor editAs="oneCell">
    <xdr:from>
      <xdr:col>4</xdr:col>
      <xdr:colOff>218318</xdr:colOff>
      <xdr:row>0</xdr:row>
      <xdr:rowOff>311148</xdr:rowOff>
    </xdr:from>
    <xdr:to>
      <xdr:col>8</xdr:col>
      <xdr:colOff>424993</xdr:colOff>
      <xdr:row>0</xdr:row>
      <xdr:rowOff>2019602</xdr:rowOff>
    </xdr:to>
    <xdr:pic>
      <xdr:nvPicPr>
        <xdr:cNvPr id="5" name="Image 4"/>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1234318" y="311148"/>
          <a:ext cx="2767842" cy="17084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527050</xdr:colOff>
          <xdr:row>117</xdr:row>
          <xdr:rowOff>95250</xdr:rowOff>
        </xdr:from>
        <xdr:to>
          <xdr:col>6</xdr:col>
          <xdr:colOff>107950</xdr:colOff>
          <xdr:row>120</xdr:row>
          <xdr:rowOff>38100</xdr:rowOff>
        </xdr:to>
        <xdr:sp macro="" textlink="">
          <xdr:nvSpPr>
            <xdr:cNvPr id="17409" name="Check Box 1" descr="OUI" hidden="1">
              <a:extLst>
                <a:ext uri="{63B3BB69-23CF-44E3-9099-C40C66FF867C}">
                  <a14:compatExt spid="_x0000_s17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122</xdr:row>
          <xdr:rowOff>38100</xdr:rowOff>
        </xdr:from>
        <xdr:to>
          <xdr:col>6</xdr:col>
          <xdr:colOff>279400</xdr:colOff>
          <xdr:row>122</xdr:row>
          <xdr:rowOff>488950</xdr:rowOff>
        </xdr:to>
        <xdr:sp macro="" textlink="">
          <xdr:nvSpPr>
            <xdr:cNvPr id="17410" name="Check Box 2" hidden="1">
              <a:extLst>
                <a:ext uri="{63B3BB69-23CF-44E3-9099-C40C66FF867C}">
                  <a14:compatExt spid="_x0000_s17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OUI</a:t>
              </a:r>
            </a:p>
          </xdr:txBody>
        </xdr:sp>
        <xdr:clientData fLocksWithSheet="0"/>
      </xdr:twoCellAnchor>
    </mc:Choice>
    <mc:Fallback/>
  </mc:AlternateContent>
  <xdr:twoCellAnchor editAs="oneCell">
    <xdr:from>
      <xdr:col>5</xdr:col>
      <xdr:colOff>24268</xdr:colOff>
      <xdr:row>0</xdr:row>
      <xdr:rowOff>181429</xdr:rowOff>
    </xdr:from>
    <xdr:to>
      <xdr:col>8</xdr:col>
      <xdr:colOff>382901</xdr:colOff>
      <xdr:row>1</xdr:row>
      <xdr:rowOff>29028</xdr:rowOff>
    </xdr:to>
    <xdr:pic>
      <xdr:nvPicPr>
        <xdr:cNvPr id="4" name="Image 3"/>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304" t="13947" b="12900"/>
        <a:stretch/>
      </xdr:blipFill>
      <xdr:spPr>
        <a:xfrm>
          <a:off x="9313411" y="181429"/>
          <a:ext cx="5166490" cy="1825170"/>
        </a:xfrm>
        <a:prstGeom prst="rect">
          <a:avLst/>
        </a:prstGeom>
      </xdr:spPr>
    </xdr:pic>
    <xdr:clientData/>
  </xdr:twoCellAnchor>
  <xdr:twoCellAnchor editAs="oneCell">
    <xdr:from>
      <xdr:col>1</xdr:col>
      <xdr:colOff>1179285</xdr:colOff>
      <xdr:row>0</xdr:row>
      <xdr:rowOff>342898</xdr:rowOff>
    </xdr:from>
    <xdr:to>
      <xdr:col>2</xdr:col>
      <xdr:colOff>545644</xdr:colOff>
      <xdr:row>1</xdr:row>
      <xdr:rowOff>74385</xdr:rowOff>
    </xdr:to>
    <xdr:pic>
      <xdr:nvPicPr>
        <xdr:cNvPr id="5" name="Image 4"/>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1442356" y="342898"/>
          <a:ext cx="2777217" cy="170905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17</xdr:row>
          <xdr:rowOff>0</xdr:rowOff>
        </xdr:from>
        <xdr:to>
          <xdr:col>10</xdr:col>
          <xdr:colOff>1672167</xdr:colOff>
          <xdr:row>18</xdr:row>
          <xdr:rowOff>358774</xdr:rowOff>
        </xdr:to>
        <xdr:pic>
          <xdr:nvPicPr>
            <xdr:cNvPr id="6" name="Image 5"/>
            <xdr:cNvPicPr>
              <a:picLocks noChangeAspect="1" noChangeArrowheads="1"/>
              <a:extLst>
                <a:ext uri="{84589F7E-364E-4C9E-8A38-B11213B215E9}">
                  <a14:cameraTool cellRange="'ANXE2-Ress. Prévi'!$B$13:$F$14" spid="_x0000_s45135"/>
                </a:ext>
              </a:extLst>
            </xdr:cNvPicPr>
          </xdr:nvPicPr>
          <xdr:blipFill>
            <a:blip xmlns:r="http://schemas.openxmlformats.org/officeDocument/2006/relationships" r:embed="rId1"/>
            <a:srcRect/>
            <a:stretch>
              <a:fillRect/>
            </a:stretch>
          </xdr:blipFill>
          <xdr:spPr bwMode="auto">
            <a:xfrm>
              <a:off x="0" y="3695700"/>
              <a:ext cx="13081000" cy="5556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xdr:row>
          <xdr:rowOff>0</xdr:rowOff>
        </xdr:from>
        <xdr:to>
          <xdr:col>10</xdr:col>
          <xdr:colOff>1672167</xdr:colOff>
          <xdr:row>20</xdr:row>
          <xdr:rowOff>101599</xdr:rowOff>
        </xdr:to>
        <xdr:pic>
          <xdr:nvPicPr>
            <xdr:cNvPr id="7" name="Image 6"/>
            <xdr:cNvPicPr>
              <a:picLocks noChangeAspect="1" noChangeArrowheads="1"/>
              <a:extLst>
                <a:ext uri="{84589F7E-364E-4C9E-8A38-B11213B215E9}">
                  <a14:cameraTool cellRange="'ANXE2-Ress. Prévi'!$B$16:$F$17" spid="_x0000_s45136"/>
                </a:ext>
              </a:extLst>
            </xdr:cNvPicPr>
          </xdr:nvPicPr>
          <xdr:blipFill>
            <a:blip xmlns:r="http://schemas.openxmlformats.org/officeDocument/2006/relationships" r:embed="rId2"/>
            <a:srcRect/>
            <a:stretch>
              <a:fillRect/>
            </a:stretch>
          </xdr:blipFill>
          <xdr:spPr bwMode="auto">
            <a:xfrm>
              <a:off x="0" y="4654550"/>
              <a:ext cx="13081000" cy="56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0</xdr:rowOff>
        </xdr:from>
        <xdr:to>
          <xdr:col>10</xdr:col>
          <xdr:colOff>1677664</xdr:colOff>
          <xdr:row>24</xdr:row>
          <xdr:rowOff>2607</xdr:rowOff>
        </xdr:to>
        <xdr:pic>
          <xdr:nvPicPr>
            <xdr:cNvPr id="8" name="Image 7"/>
            <xdr:cNvPicPr>
              <a:picLocks noChangeAspect="1" noChangeArrowheads="1"/>
              <a:extLst>
                <a:ext uri="{84589F7E-364E-4C9E-8A38-B11213B215E9}">
                  <a14:cameraTool cellRange="'ANXE2-Ress. Prévi'!$B$19:$F$20" spid="_x0000_s45137"/>
                </a:ext>
              </a:extLst>
            </xdr:cNvPicPr>
          </xdr:nvPicPr>
          <xdr:blipFill>
            <a:blip xmlns:r="http://schemas.openxmlformats.org/officeDocument/2006/relationships" r:embed="rId3"/>
            <a:srcRect/>
            <a:stretch>
              <a:fillRect/>
            </a:stretch>
          </xdr:blipFill>
          <xdr:spPr bwMode="auto">
            <a:xfrm>
              <a:off x="0" y="5384800"/>
              <a:ext cx="13086497" cy="555057"/>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xdr:col>
      <xdr:colOff>228599</xdr:colOff>
      <xdr:row>0</xdr:row>
      <xdr:rowOff>0</xdr:rowOff>
    </xdr:from>
    <xdr:ext cx="5169893" cy="1825170"/>
    <xdr:pic>
      <xdr:nvPicPr>
        <xdr:cNvPr id="9" name="Image 8"/>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41304" t="13947" b="12900"/>
        <a:stretch/>
      </xdr:blipFill>
      <xdr:spPr>
        <a:xfrm>
          <a:off x="8305799" y="0"/>
          <a:ext cx="5169893" cy="1825170"/>
        </a:xfrm>
        <a:prstGeom prst="rect">
          <a:avLst/>
        </a:prstGeom>
      </xdr:spPr>
    </xdr:pic>
    <xdr:clientData/>
  </xdr:oneCellAnchor>
  <xdr:twoCellAnchor editAs="oneCell">
    <xdr:from>
      <xdr:col>1</xdr:col>
      <xdr:colOff>313267</xdr:colOff>
      <xdr:row>0</xdr:row>
      <xdr:rowOff>169333</xdr:rowOff>
    </xdr:from>
    <xdr:to>
      <xdr:col>3</xdr:col>
      <xdr:colOff>652084</xdr:colOff>
      <xdr:row>9</xdr:row>
      <xdr:rowOff>7258</xdr:rowOff>
    </xdr:to>
    <xdr:pic>
      <xdr:nvPicPr>
        <xdr:cNvPr id="10" name="Image 9"/>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t="19355" r="71739" b="19163"/>
        <a:stretch/>
      </xdr:blipFill>
      <xdr:spPr>
        <a:xfrm>
          <a:off x="313267" y="169333"/>
          <a:ext cx="2777217" cy="170905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419100</xdr:colOff>
          <xdr:row>28</xdr:row>
          <xdr:rowOff>203200</xdr:rowOff>
        </xdr:from>
        <xdr:to>
          <xdr:col>3</xdr:col>
          <xdr:colOff>615950</xdr:colOff>
          <xdr:row>28</xdr:row>
          <xdr:rowOff>660400</xdr:rowOff>
        </xdr:to>
        <xdr:sp macro="" textlink="">
          <xdr:nvSpPr>
            <xdr:cNvPr id="40961" name="Option Button 1" hidden="1">
              <a:extLst>
                <a:ext uri="{63B3BB69-23CF-44E3-9099-C40C66FF867C}">
                  <a14:compatExt spid="_x0000_s40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412750</xdr:colOff>
          <xdr:row>28</xdr:row>
          <xdr:rowOff>774700</xdr:rowOff>
        </xdr:from>
        <xdr:to>
          <xdr:col>3</xdr:col>
          <xdr:colOff>609600</xdr:colOff>
          <xdr:row>30</xdr:row>
          <xdr:rowOff>19050</xdr:rowOff>
        </xdr:to>
        <xdr:sp macro="" textlink="">
          <xdr:nvSpPr>
            <xdr:cNvPr id="40962" name="Option Button 2" hidden="1">
              <a:extLst>
                <a:ext uri="{63B3BB69-23CF-44E3-9099-C40C66FF867C}">
                  <a14:compatExt spid="_x0000_s40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406400</xdr:colOff>
          <xdr:row>32</xdr:row>
          <xdr:rowOff>127000</xdr:rowOff>
        </xdr:from>
        <xdr:to>
          <xdr:col>3</xdr:col>
          <xdr:colOff>615950</xdr:colOff>
          <xdr:row>32</xdr:row>
          <xdr:rowOff>584200</xdr:rowOff>
        </xdr:to>
        <xdr:sp macro="" textlink="">
          <xdr:nvSpPr>
            <xdr:cNvPr id="40963" name="Option Button 3" hidden="1">
              <a:extLst>
                <a:ext uri="{63B3BB69-23CF-44E3-9099-C40C66FF867C}">
                  <a14:compatExt spid="_x0000_s40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412750</xdr:colOff>
          <xdr:row>37</xdr:row>
          <xdr:rowOff>0</xdr:rowOff>
        </xdr:from>
        <xdr:to>
          <xdr:col>3</xdr:col>
          <xdr:colOff>622300</xdr:colOff>
          <xdr:row>38</xdr:row>
          <xdr:rowOff>82550</xdr:rowOff>
        </xdr:to>
        <xdr:sp macro="" textlink="">
          <xdr:nvSpPr>
            <xdr:cNvPr id="40964" name="Option Button 4" hidden="1">
              <a:extLst>
                <a:ext uri="{63B3BB69-23CF-44E3-9099-C40C66FF867C}">
                  <a14:compatExt spid="_x0000_s40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412750</xdr:colOff>
          <xdr:row>37</xdr:row>
          <xdr:rowOff>304800</xdr:rowOff>
        </xdr:from>
        <xdr:to>
          <xdr:col>3</xdr:col>
          <xdr:colOff>609600</xdr:colOff>
          <xdr:row>38</xdr:row>
          <xdr:rowOff>374650</xdr:rowOff>
        </xdr:to>
        <xdr:sp macro="" textlink="">
          <xdr:nvSpPr>
            <xdr:cNvPr id="40965" name="Option Button 5" hidden="1">
              <a:extLst>
                <a:ext uri="{63B3BB69-23CF-44E3-9099-C40C66FF867C}">
                  <a14:compatExt spid="_x0000_s409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412750</xdr:colOff>
          <xdr:row>38</xdr:row>
          <xdr:rowOff>336550</xdr:rowOff>
        </xdr:from>
        <xdr:to>
          <xdr:col>3</xdr:col>
          <xdr:colOff>622300</xdr:colOff>
          <xdr:row>40</xdr:row>
          <xdr:rowOff>19050</xdr:rowOff>
        </xdr:to>
        <xdr:sp macro="" textlink="">
          <xdr:nvSpPr>
            <xdr:cNvPr id="40966" name="Option Button 6" hidden="1">
              <a:extLst>
                <a:ext uri="{63B3BB69-23CF-44E3-9099-C40C66FF867C}">
                  <a14:compatExt spid="_x0000_s409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40</xdr:row>
          <xdr:rowOff>0</xdr:rowOff>
        </xdr:from>
        <xdr:to>
          <xdr:col>3</xdr:col>
          <xdr:colOff>628650</xdr:colOff>
          <xdr:row>41</xdr:row>
          <xdr:rowOff>76200</xdr:rowOff>
        </xdr:to>
        <xdr:sp macro="" textlink="">
          <xdr:nvSpPr>
            <xdr:cNvPr id="40967" name="Option Button 7" hidden="1">
              <a:extLst>
                <a:ext uri="{63B3BB69-23CF-44E3-9099-C40C66FF867C}">
                  <a14:compatExt spid="_x0000_s409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4</xdr:col>
      <xdr:colOff>2999697</xdr:colOff>
      <xdr:row>0</xdr:row>
      <xdr:rowOff>108857</xdr:rowOff>
    </xdr:from>
    <xdr:to>
      <xdr:col>7</xdr:col>
      <xdr:colOff>537116</xdr:colOff>
      <xdr:row>1</xdr:row>
      <xdr:rowOff>92527</xdr:rowOff>
    </xdr:to>
    <xdr:pic>
      <xdr:nvPicPr>
        <xdr:cNvPr id="14" name="Image 13"/>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304" t="13947" b="12900"/>
        <a:stretch/>
      </xdr:blipFill>
      <xdr:spPr>
        <a:xfrm>
          <a:off x="9254447" y="108857"/>
          <a:ext cx="5170119" cy="1825170"/>
        </a:xfrm>
        <a:prstGeom prst="rect">
          <a:avLst/>
        </a:prstGeom>
      </xdr:spPr>
    </xdr:pic>
    <xdr:clientData/>
  </xdr:twoCellAnchor>
  <xdr:twoCellAnchor editAs="oneCell">
    <xdr:from>
      <xdr:col>1</xdr:col>
      <xdr:colOff>625929</xdr:colOff>
      <xdr:row>0</xdr:row>
      <xdr:rowOff>234041</xdr:rowOff>
    </xdr:from>
    <xdr:to>
      <xdr:col>2</xdr:col>
      <xdr:colOff>2140202</xdr:colOff>
      <xdr:row>1</xdr:row>
      <xdr:rowOff>101599</xdr:rowOff>
    </xdr:to>
    <xdr:pic>
      <xdr:nvPicPr>
        <xdr:cNvPr id="15" name="Image 14"/>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1076779" y="234041"/>
          <a:ext cx="2777217" cy="170905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412750</xdr:colOff>
          <xdr:row>32</xdr:row>
          <xdr:rowOff>679450</xdr:rowOff>
        </xdr:from>
        <xdr:to>
          <xdr:col>3</xdr:col>
          <xdr:colOff>622300</xdr:colOff>
          <xdr:row>34</xdr:row>
          <xdr:rowOff>44450</xdr:rowOff>
        </xdr:to>
        <xdr:sp macro="" textlink="">
          <xdr:nvSpPr>
            <xdr:cNvPr id="40973" name="Option Button 13" hidden="1">
              <a:extLst>
                <a:ext uri="{63B3BB69-23CF-44E3-9099-C40C66FF867C}">
                  <a14:compatExt spid="_x0000_s409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34</xdr:row>
          <xdr:rowOff>31750</xdr:rowOff>
        </xdr:from>
        <xdr:to>
          <xdr:col>3</xdr:col>
          <xdr:colOff>596900</xdr:colOff>
          <xdr:row>34</xdr:row>
          <xdr:rowOff>482600</xdr:rowOff>
        </xdr:to>
        <xdr:sp macro="" textlink="">
          <xdr:nvSpPr>
            <xdr:cNvPr id="40974" name="Option Button 14" hidden="1">
              <a:extLst>
                <a:ext uri="{63B3BB69-23CF-44E3-9099-C40C66FF867C}">
                  <a14:compatExt spid="_x0000_s409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393700</xdr:colOff>
          <xdr:row>35</xdr:row>
          <xdr:rowOff>336550</xdr:rowOff>
        </xdr:from>
        <xdr:to>
          <xdr:col>3</xdr:col>
          <xdr:colOff>603250</xdr:colOff>
          <xdr:row>37</xdr:row>
          <xdr:rowOff>19050</xdr:rowOff>
        </xdr:to>
        <xdr:sp macro="" textlink="">
          <xdr:nvSpPr>
            <xdr:cNvPr id="40975" name="Option Button 15" hidden="1">
              <a:extLst>
                <a:ext uri="{63B3BB69-23CF-44E3-9099-C40C66FF867C}">
                  <a14:compatExt spid="_x0000_s409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4</xdr:col>
      <xdr:colOff>915537</xdr:colOff>
      <xdr:row>0</xdr:row>
      <xdr:rowOff>114527</xdr:rowOff>
    </xdr:from>
    <xdr:to>
      <xdr:col>6</xdr:col>
      <xdr:colOff>1423622</xdr:colOff>
      <xdr:row>0</xdr:row>
      <xdr:rowOff>1939697</xdr:rowOff>
    </xdr:to>
    <xdr:pic>
      <xdr:nvPicPr>
        <xdr:cNvPr id="2" name="Image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304" t="13947" b="12900"/>
        <a:stretch/>
      </xdr:blipFill>
      <xdr:spPr>
        <a:xfrm>
          <a:off x="8916537" y="114527"/>
          <a:ext cx="5166491" cy="1825170"/>
        </a:xfrm>
        <a:prstGeom prst="rect">
          <a:avLst/>
        </a:prstGeom>
      </xdr:spPr>
    </xdr:pic>
    <xdr:clientData/>
  </xdr:twoCellAnchor>
  <xdr:twoCellAnchor editAs="oneCell">
    <xdr:from>
      <xdr:col>1</xdr:col>
      <xdr:colOff>663349</xdr:colOff>
      <xdr:row>0</xdr:row>
      <xdr:rowOff>275996</xdr:rowOff>
    </xdr:from>
    <xdr:to>
      <xdr:col>2</xdr:col>
      <xdr:colOff>755423</xdr:colOff>
      <xdr:row>1</xdr:row>
      <xdr:rowOff>25625</xdr:rowOff>
    </xdr:to>
    <xdr:pic>
      <xdr:nvPicPr>
        <xdr:cNvPr id="3" name="Imag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1060224" y="275996"/>
          <a:ext cx="2774949" cy="171019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22756</xdr:colOff>
      <xdr:row>0</xdr:row>
      <xdr:rowOff>142874</xdr:rowOff>
    </xdr:from>
    <xdr:to>
      <xdr:col>5</xdr:col>
      <xdr:colOff>943061</xdr:colOff>
      <xdr:row>1</xdr:row>
      <xdr:rowOff>15419</xdr:rowOff>
    </xdr:to>
    <xdr:pic>
      <xdr:nvPicPr>
        <xdr:cNvPr id="3" name="Imag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304" t="13947" b="12900"/>
        <a:stretch/>
      </xdr:blipFill>
      <xdr:spPr>
        <a:xfrm>
          <a:off x="5949423" y="142874"/>
          <a:ext cx="5174805" cy="1830462"/>
        </a:xfrm>
        <a:prstGeom prst="rect">
          <a:avLst/>
        </a:prstGeom>
      </xdr:spPr>
    </xdr:pic>
    <xdr:clientData/>
  </xdr:twoCellAnchor>
  <xdr:twoCellAnchor editAs="oneCell">
    <xdr:from>
      <xdr:col>1</xdr:col>
      <xdr:colOff>386292</xdr:colOff>
      <xdr:row>0</xdr:row>
      <xdr:rowOff>426053</xdr:rowOff>
    </xdr:from>
    <xdr:to>
      <xdr:col>1</xdr:col>
      <xdr:colOff>3163509</xdr:colOff>
      <xdr:row>1</xdr:row>
      <xdr:rowOff>182486</xdr:rowOff>
    </xdr:to>
    <xdr:pic>
      <xdr:nvPicPr>
        <xdr:cNvPr id="4" name="Image 3"/>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777875" y="426053"/>
          <a:ext cx="2777217" cy="17143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342900</xdr:colOff>
          <xdr:row>41</xdr:row>
          <xdr:rowOff>0</xdr:rowOff>
        </xdr:from>
        <xdr:to>
          <xdr:col>4</xdr:col>
          <xdr:colOff>571500</xdr:colOff>
          <xdr:row>42</xdr:row>
          <xdr:rowOff>209550</xdr:rowOff>
        </xdr:to>
        <xdr:sp macro="" textlink="">
          <xdr:nvSpPr>
            <xdr:cNvPr id="47105" name="Check Box 1" hidden="1">
              <a:extLst>
                <a:ext uri="{63B3BB69-23CF-44E3-9099-C40C66FF867C}">
                  <a14:compatExt spid="_x0000_s47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41</xdr:row>
          <xdr:rowOff>476250</xdr:rowOff>
        </xdr:from>
        <xdr:to>
          <xdr:col>4</xdr:col>
          <xdr:colOff>635000</xdr:colOff>
          <xdr:row>43</xdr:row>
          <xdr:rowOff>266700</xdr:rowOff>
        </xdr:to>
        <xdr:sp macro="" textlink="">
          <xdr:nvSpPr>
            <xdr:cNvPr id="47106" name="Check Box 2" hidden="1">
              <a:extLst>
                <a:ext uri="{63B3BB69-23CF-44E3-9099-C40C66FF867C}">
                  <a14:compatExt spid="_x0000_s47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412750</xdr:colOff>
          <xdr:row>48</xdr:row>
          <xdr:rowOff>330200</xdr:rowOff>
        </xdr:from>
        <xdr:to>
          <xdr:col>4</xdr:col>
          <xdr:colOff>647700</xdr:colOff>
          <xdr:row>50</xdr:row>
          <xdr:rowOff>50800</xdr:rowOff>
        </xdr:to>
        <xdr:sp macro="" textlink="">
          <xdr:nvSpPr>
            <xdr:cNvPr id="47107" name="Check Box 3" hidden="1">
              <a:extLst>
                <a:ext uri="{63B3BB69-23CF-44E3-9099-C40C66FF867C}">
                  <a14:compatExt spid="_x0000_s47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463550</xdr:colOff>
          <xdr:row>41</xdr:row>
          <xdr:rowOff>501650</xdr:rowOff>
        </xdr:from>
        <xdr:to>
          <xdr:col>5</xdr:col>
          <xdr:colOff>774700</xdr:colOff>
          <xdr:row>43</xdr:row>
          <xdr:rowOff>342900</xdr:rowOff>
        </xdr:to>
        <xdr:sp macro="" textlink="">
          <xdr:nvSpPr>
            <xdr:cNvPr id="47108" name="Check Box 4" hidden="1">
              <a:extLst>
                <a:ext uri="{63B3BB69-23CF-44E3-9099-C40C66FF867C}">
                  <a14:compatExt spid="_x0000_s47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438150</xdr:colOff>
          <xdr:row>44</xdr:row>
          <xdr:rowOff>57150</xdr:rowOff>
        </xdr:from>
        <xdr:to>
          <xdr:col>6</xdr:col>
          <xdr:colOff>660400</xdr:colOff>
          <xdr:row>45</xdr:row>
          <xdr:rowOff>133350</xdr:rowOff>
        </xdr:to>
        <xdr:sp macro="" textlink="">
          <xdr:nvSpPr>
            <xdr:cNvPr id="47109" name="Check Box 5" hidden="1">
              <a:extLst>
                <a:ext uri="{63B3BB69-23CF-44E3-9099-C40C66FF867C}">
                  <a14:compatExt spid="_x0000_s47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374650</xdr:colOff>
          <xdr:row>51</xdr:row>
          <xdr:rowOff>38100</xdr:rowOff>
        </xdr:from>
        <xdr:to>
          <xdr:col>4</xdr:col>
          <xdr:colOff>609600</xdr:colOff>
          <xdr:row>52</xdr:row>
          <xdr:rowOff>25400</xdr:rowOff>
        </xdr:to>
        <xdr:sp macro="" textlink="">
          <xdr:nvSpPr>
            <xdr:cNvPr id="47110" name="Check Box 6" hidden="1">
              <a:extLst>
                <a:ext uri="{63B3BB69-23CF-44E3-9099-C40C66FF867C}">
                  <a14:compatExt spid="_x0000_s47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44</xdr:row>
          <xdr:rowOff>0</xdr:rowOff>
        </xdr:from>
        <xdr:to>
          <xdr:col>6</xdr:col>
          <xdr:colOff>641350</xdr:colOff>
          <xdr:row>46</xdr:row>
          <xdr:rowOff>514350</xdr:rowOff>
        </xdr:to>
        <xdr:sp macro="" textlink="">
          <xdr:nvSpPr>
            <xdr:cNvPr id="47111" name="Check Box 7" hidden="1">
              <a:extLst>
                <a:ext uri="{63B3BB69-23CF-44E3-9099-C40C66FF867C}">
                  <a14:compatExt spid="_x0000_s47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527050</xdr:colOff>
          <xdr:row>80</xdr:row>
          <xdr:rowOff>298450</xdr:rowOff>
        </xdr:from>
        <xdr:to>
          <xdr:col>5</xdr:col>
          <xdr:colOff>755650</xdr:colOff>
          <xdr:row>82</xdr:row>
          <xdr:rowOff>38100</xdr:rowOff>
        </xdr:to>
        <xdr:sp macro="" textlink="">
          <xdr:nvSpPr>
            <xdr:cNvPr id="47112" name="Check Box 8" hidden="1">
              <a:extLst>
                <a:ext uri="{63B3BB69-23CF-44E3-9099-C40C66FF867C}">
                  <a14:compatExt spid="_x0000_s47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78</xdr:row>
          <xdr:rowOff>31750</xdr:rowOff>
        </xdr:from>
        <xdr:to>
          <xdr:col>4</xdr:col>
          <xdr:colOff>590550</xdr:colOff>
          <xdr:row>79</xdr:row>
          <xdr:rowOff>101600</xdr:rowOff>
        </xdr:to>
        <xdr:sp macro="" textlink="">
          <xdr:nvSpPr>
            <xdr:cNvPr id="47113" name="Check Box 9" hidden="1">
              <a:extLst>
                <a:ext uri="{63B3BB69-23CF-44E3-9099-C40C66FF867C}">
                  <a14:compatExt spid="_x0000_s47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495300</xdr:colOff>
          <xdr:row>89</xdr:row>
          <xdr:rowOff>57150</xdr:rowOff>
        </xdr:from>
        <xdr:to>
          <xdr:col>5</xdr:col>
          <xdr:colOff>717550</xdr:colOff>
          <xdr:row>90</xdr:row>
          <xdr:rowOff>133350</xdr:rowOff>
        </xdr:to>
        <xdr:sp macro="" textlink="">
          <xdr:nvSpPr>
            <xdr:cNvPr id="47114" name="Check Box 10" hidden="1">
              <a:extLst>
                <a:ext uri="{63B3BB69-23CF-44E3-9099-C40C66FF867C}">
                  <a14:compatExt spid="_x0000_s47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336550</xdr:colOff>
          <xdr:row>88</xdr:row>
          <xdr:rowOff>317500</xdr:rowOff>
        </xdr:from>
        <xdr:to>
          <xdr:col>4</xdr:col>
          <xdr:colOff>552450</xdr:colOff>
          <xdr:row>90</xdr:row>
          <xdr:rowOff>88900</xdr:rowOff>
        </xdr:to>
        <xdr:sp macro="" textlink="">
          <xdr:nvSpPr>
            <xdr:cNvPr id="47115" name="Check Box 11" hidden="1">
              <a:extLst>
                <a:ext uri="{63B3BB69-23CF-44E3-9099-C40C66FF867C}">
                  <a14:compatExt spid="_x0000_s47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425450</xdr:colOff>
          <xdr:row>72</xdr:row>
          <xdr:rowOff>95250</xdr:rowOff>
        </xdr:from>
        <xdr:to>
          <xdr:col>5</xdr:col>
          <xdr:colOff>660400</xdr:colOff>
          <xdr:row>73</xdr:row>
          <xdr:rowOff>171450</xdr:rowOff>
        </xdr:to>
        <xdr:sp macro="" textlink="">
          <xdr:nvSpPr>
            <xdr:cNvPr id="47116" name="Check Box 12" hidden="1">
              <a:extLst>
                <a:ext uri="{63B3BB69-23CF-44E3-9099-C40C66FF867C}">
                  <a14:compatExt spid="_x0000_s47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73</xdr:row>
          <xdr:rowOff>114300</xdr:rowOff>
        </xdr:from>
        <xdr:to>
          <xdr:col>4</xdr:col>
          <xdr:colOff>590550</xdr:colOff>
          <xdr:row>75</xdr:row>
          <xdr:rowOff>6350</xdr:rowOff>
        </xdr:to>
        <xdr:sp macro="" textlink="">
          <xdr:nvSpPr>
            <xdr:cNvPr id="47117" name="Check Box 13" hidden="1">
              <a:extLst>
                <a:ext uri="{63B3BB69-23CF-44E3-9099-C40C66FF867C}">
                  <a14:compatExt spid="_x0000_s47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425450</xdr:colOff>
          <xdr:row>73</xdr:row>
          <xdr:rowOff>133350</xdr:rowOff>
        </xdr:from>
        <xdr:to>
          <xdr:col>5</xdr:col>
          <xdr:colOff>635000</xdr:colOff>
          <xdr:row>75</xdr:row>
          <xdr:rowOff>6350</xdr:rowOff>
        </xdr:to>
        <xdr:sp macro="" textlink="">
          <xdr:nvSpPr>
            <xdr:cNvPr id="47118" name="Check Box 14" hidden="1">
              <a:extLst>
                <a:ext uri="{63B3BB69-23CF-44E3-9099-C40C66FF867C}">
                  <a14:compatExt spid="_x0000_s47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74</xdr:row>
          <xdr:rowOff>165100</xdr:rowOff>
        </xdr:from>
        <xdr:to>
          <xdr:col>4</xdr:col>
          <xdr:colOff>590550</xdr:colOff>
          <xdr:row>76</xdr:row>
          <xdr:rowOff>82550</xdr:rowOff>
        </xdr:to>
        <xdr:sp macro="" textlink="">
          <xdr:nvSpPr>
            <xdr:cNvPr id="47119" name="Check Box 15" hidden="1">
              <a:extLst>
                <a:ext uri="{63B3BB69-23CF-44E3-9099-C40C66FF867C}">
                  <a14:compatExt spid="_x0000_s47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425450</xdr:colOff>
          <xdr:row>74</xdr:row>
          <xdr:rowOff>171450</xdr:rowOff>
        </xdr:from>
        <xdr:to>
          <xdr:col>5</xdr:col>
          <xdr:colOff>641350</xdr:colOff>
          <xdr:row>76</xdr:row>
          <xdr:rowOff>44450</xdr:rowOff>
        </xdr:to>
        <xdr:sp macro="" textlink="">
          <xdr:nvSpPr>
            <xdr:cNvPr id="47120" name="Check Box 16" hidden="1">
              <a:extLst>
                <a:ext uri="{63B3BB69-23CF-44E3-9099-C40C66FF867C}">
                  <a14:compatExt spid="_x0000_s47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75</xdr:row>
          <xdr:rowOff>127000</xdr:rowOff>
        </xdr:from>
        <xdr:to>
          <xdr:col>4</xdr:col>
          <xdr:colOff>590550</xdr:colOff>
          <xdr:row>77</xdr:row>
          <xdr:rowOff>6350</xdr:rowOff>
        </xdr:to>
        <xdr:sp macro="" textlink="">
          <xdr:nvSpPr>
            <xdr:cNvPr id="47121" name="Check Box 17" hidden="1">
              <a:extLst>
                <a:ext uri="{63B3BB69-23CF-44E3-9099-C40C66FF867C}">
                  <a14:compatExt spid="_x0000_s47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425450</xdr:colOff>
          <xdr:row>75</xdr:row>
          <xdr:rowOff>114300</xdr:rowOff>
        </xdr:from>
        <xdr:to>
          <xdr:col>5</xdr:col>
          <xdr:colOff>660400</xdr:colOff>
          <xdr:row>77</xdr:row>
          <xdr:rowOff>6350</xdr:rowOff>
        </xdr:to>
        <xdr:sp macro="" textlink="">
          <xdr:nvSpPr>
            <xdr:cNvPr id="47122" name="Check Box 18" hidden="1">
              <a:extLst>
                <a:ext uri="{63B3BB69-23CF-44E3-9099-C40C66FF867C}">
                  <a14:compatExt spid="_x0000_s47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374650</xdr:colOff>
          <xdr:row>86</xdr:row>
          <xdr:rowOff>311150</xdr:rowOff>
        </xdr:from>
        <xdr:to>
          <xdr:col>4</xdr:col>
          <xdr:colOff>596900</xdr:colOff>
          <xdr:row>88</xdr:row>
          <xdr:rowOff>95250</xdr:rowOff>
        </xdr:to>
        <xdr:sp macro="" textlink="">
          <xdr:nvSpPr>
            <xdr:cNvPr id="47123" name="Check Box 19" hidden="1">
              <a:extLst>
                <a:ext uri="{63B3BB69-23CF-44E3-9099-C40C66FF867C}">
                  <a14:compatExt spid="_x0000_s47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488950</xdr:colOff>
          <xdr:row>87</xdr:row>
          <xdr:rowOff>12700</xdr:rowOff>
        </xdr:from>
        <xdr:to>
          <xdr:col>5</xdr:col>
          <xdr:colOff>704850</xdr:colOff>
          <xdr:row>88</xdr:row>
          <xdr:rowOff>152400</xdr:rowOff>
        </xdr:to>
        <xdr:sp macro="" textlink="">
          <xdr:nvSpPr>
            <xdr:cNvPr id="47124" name="Check Box 20" hidden="1">
              <a:extLst>
                <a:ext uri="{63B3BB69-23CF-44E3-9099-C40C66FF867C}">
                  <a14:compatExt spid="_x0000_s47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368300</xdr:colOff>
          <xdr:row>89</xdr:row>
          <xdr:rowOff>215900</xdr:rowOff>
        </xdr:from>
        <xdr:to>
          <xdr:col>4</xdr:col>
          <xdr:colOff>596900</xdr:colOff>
          <xdr:row>91</xdr:row>
          <xdr:rowOff>209550</xdr:rowOff>
        </xdr:to>
        <xdr:sp macro="" textlink="">
          <xdr:nvSpPr>
            <xdr:cNvPr id="47125" name="Check Box 21" hidden="1">
              <a:extLst>
                <a:ext uri="{63B3BB69-23CF-44E3-9099-C40C66FF867C}">
                  <a14:compatExt spid="_x0000_s47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495300</xdr:colOff>
          <xdr:row>89</xdr:row>
          <xdr:rowOff>209550</xdr:rowOff>
        </xdr:from>
        <xdr:to>
          <xdr:col>5</xdr:col>
          <xdr:colOff>723900</xdr:colOff>
          <xdr:row>91</xdr:row>
          <xdr:rowOff>228600</xdr:rowOff>
        </xdr:to>
        <xdr:sp macro="" textlink="">
          <xdr:nvSpPr>
            <xdr:cNvPr id="47126" name="Check Box 22" hidden="1">
              <a:extLst>
                <a:ext uri="{63B3BB69-23CF-44E3-9099-C40C66FF867C}">
                  <a14:compatExt spid="_x0000_s47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317500</xdr:colOff>
          <xdr:row>91</xdr:row>
          <xdr:rowOff>38100</xdr:rowOff>
        </xdr:from>
        <xdr:to>
          <xdr:col>4</xdr:col>
          <xdr:colOff>546100</xdr:colOff>
          <xdr:row>92</xdr:row>
          <xdr:rowOff>120650</xdr:rowOff>
        </xdr:to>
        <xdr:sp macro="" textlink="">
          <xdr:nvSpPr>
            <xdr:cNvPr id="47127" name="Check Box 23" hidden="1">
              <a:extLst>
                <a:ext uri="{63B3BB69-23CF-44E3-9099-C40C66FF867C}">
                  <a14:compatExt spid="_x0000_s47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501650</xdr:colOff>
          <xdr:row>90</xdr:row>
          <xdr:rowOff>387350</xdr:rowOff>
        </xdr:from>
        <xdr:to>
          <xdr:col>5</xdr:col>
          <xdr:colOff>723900</xdr:colOff>
          <xdr:row>92</xdr:row>
          <xdr:rowOff>57150</xdr:rowOff>
        </xdr:to>
        <xdr:sp macro="" textlink="">
          <xdr:nvSpPr>
            <xdr:cNvPr id="47128" name="Check Box 24" hidden="1">
              <a:extLst>
                <a:ext uri="{63B3BB69-23CF-44E3-9099-C40C66FF867C}">
                  <a14:compatExt spid="_x0000_s47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336550</xdr:colOff>
          <xdr:row>91</xdr:row>
          <xdr:rowOff>203200</xdr:rowOff>
        </xdr:from>
        <xdr:to>
          <xdr:col>4</xdr:col>
          <xdr:colOff>571500</xdr:colOff>
          <xdr:row>93</xdr:row>
          <xdr:rowOff>215900</xdr:rowOff>
        </xdr:to>
        <xdr:sp macro="" textlink="">
          <xdr:nvSpPr>
            <xdr:cNvPr id="47129" name="Check Box 25" hidden="1">
              <a:extLst>
                <a:ext uri="{63B3BB69-23CF-44E3-9099-C40C66FF867C}">
                  <a14:compatExt spid="_x0000_s47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91</xdr:row>
          <xdr:rowOff>203200</xdr:rowOff>
        </xdr:from>
        <xdr:to>
          <xdr:col>5</xdr:col>
          <xdr:colOff>749300</xdr:colOff>
          <xdr:row>93</xdr:row>
          <xdr:rowOff>215900</xdr:rowOff>
        </xdr:to>
        <xdr:sp macro="" textlink="">
          <xdr:nvSpPr>
            <xdr:cNvPr id="47130" name="Check Box 26" hidden="1">
              <a:extLst>
                <a:ext uri="{63B3BB69-23CF-44E3-9099-C40C66FF867C}">
                  <a14:compatExt spid="_x0000_s47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317500</xdr:colOff>
          <xdr:row>93</xdr:row>
          <xdr:rowOff>38100</xdr:rowOff>
        </xdr:from>
        <xdr:to>
          <xdr:col>4</xdr:col>
          <xdr:colOff>546100</xdr:colOff>
          <xdr:row>94</xdr:row>
          <xdr:rowOff>120650</xdr:rowOff>
        </xdr:to>
        <xdr:sp macro="" textlink="">
          <xdr:nvSpPr>
            <xdr:cNvPr id="47131" name="Check Box 27" hidden="1">
              <a:extLst>
                <a:ext uri="{63B3BB69-23CF-44E3-9099-C40C66FF867C}">
                  <a14:compatExt spid="_x0000_s47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93</xdr:row>
          <xdr:rowOff>107950</xdr:rowOff>
        </xdr:from>
        <xdr:to>
          <xdr:col>5</xdr:col>
          <xdr:colOff>679450</xdr:colOff>
          <xdr:row>94</xdr:row>
          <xdr:rowOff>171450</xdr:rowOff>
        </xdr:to>
        <xdr:sp macro="" textlink="">
          <xdr:nvSpPr>
            <xdr:cNvPr id="47132" name="Check Box 28" hidden="1">
              <a:extLst>
                <a:ext uri="{63B3BB69-23CF-44E3-9099-C40C66FF867C}">
                  <a14:compatExt spid="_x0000_s47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393700</xdr:colOff>
          <xdr:row>84</xdr:row>
          <xdr:rowOff>209550</xdr:rowOff>
        </xdr:from>
        <xdr:to>
          <xdr:col>4</xdr:col>
          <xdr:colOff>908050</xdr:colOff>
          <xdr:row>86</xdr:row>
          <xdr:rowOff>228600</xdr:rowOff>
        </xdr:to>
        <xdr:sp macro="" textlink="">
          <xdr:nvSpPr>
            <xdr:cNvPr id="47133" name="Check Box 29" hidden="1">
              <a:extLst>
                <a:ext uri="{63B3BB69-23CF-44E3-9099-C40C66FF867C}">
                  <a14:compatExt spid="_x0000_s47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488950</xdr:colOff>
          <xdr:row>84</xdr:row>
          <xdr:rowOff>190500</xdr:rowOff>
        </xdr:from>
        <xdr:to>
          <xdr:col>5</xdr:col>
          <xdr:colOff>927100</xdr:colOff>
          <xdr:row>86</xdr:row>
          <xdr:rowOff>228600</xdr:rowOff>
        </xdr:to>
        <xdr:sp macro="" textlink="">
          <xdr:nvSpPr>
            <xdr:cNvPr id="47134" name="Check Box 30" hidden="1">
              <a:extLst>
                <a:ext uri="{63B3BB69-23CF-44E3-9099-C40C66FF867C}">
                  <a14:compatExt spid="_x0000_s47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82</xdr:row>
          <xdr:rowOff>215900</xdr:rowOff>
        </xdr:from>
        <xdr:to>
          <xdr:col>4</xdr:col>
          <xdr:colOff>571500</xdr:colOff>
          <xdr:row>84</xdr:row>
          <xdr:rowOff>228600</xdr:rowOff>
        </xdr:to>
        <xdr:sp macro="" textlink="">
          <xdr:nvSpPr>
            <xdr:cNvPr id="47135" name="Check Box 31" hidden="1">
              <a:extLst>
                <a:ext uri="{63B3BB69-23CF-44E3-9099-C40C66FF867C}">
                  <a14:compatExt spid="_x0000_s47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95</xdr:row>
          <xdr:rowOff>38100</xdr:rowOff>
        </xdr:from>
        <xdr:to>
          <xdr:col>4</xdr:col>
          <xdr:colOff>660400</xdr:colOff>
          <xdr:row>96</xdr:row>
          <xdr:rowOff>152400</xdr:rowOff>
        </xdr:to>
        <xdr:sp macro="" textlink="">
          <xdr:nvSpPr>
            <xdr:cNvPr id="47136" name="Check Box 32" hidden="1">
              <a:extLst>
                <a:ext uri="{63B3BB69-23CF-44E3-9099-C40C66FF867C}">
                  <a14:compatExt spid="_x0000_s47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488950</xdr:colOff>
          <xdr:row>95</xdr:row>
          <xdr:rowOff>38100</xdr:rowOff>
        </xdr:from>
        <xdr:to>
          <xdr:col>5</xdr:col>
          <xdr:colOff>704850</xdr:colOff>
          <xdr:row>96</xdr:row>
          <xdr:rowOff>165100</xdr:rowOff>
        </xdr:to>
        <xdr:sp macro="" textlink="">
          <xdr:nvSpPr>
            <xdr:cNvPr id="47137" name="Check Box 33" hidden="1">
              <a:extLst>
                <a:ext uri="{63B3BB69-23CF-44E3-9099-C40C66FF867C}">
                  <a14:compatExt spid="_x0000_s47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450850</xdr:colOff>
          <xdr:row>96</xdr:row>
          <xdr:rowOff>234950</xdr:rowOff>
        </xdr:from>
        <xdr:to>
          <xdr:col>4</xdr:col>
          <xdr:colOff>692150</xdr:colOff>
          <xdr:row>98</xdr:row>
          <xdr:rowOff>215900</xdr:rowOff>
        </xdr:to>
        <xdr:sp macro="" textlink="">
          <xdr:nvSpPr>
            <xdr:cNvPr id="47138" name="Check Box 34" hidden="1">
              <a:extLst>
                <a:ext uri="{63B3BB69-23CF-44E3-9099-C40C66FF867C}">
                  <a14:compatExt spid="_x0000_s47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98</xdr:row>
          <xdr:rowOff>38100</xdr:rowOff>
        </xdr:from>
        <xdr:to>
          <xdr:col>4</xdr:col>
          <xdr:colOff>660400</xdr:colOff>
          <xdr:row>99</xdr:row>
          <xdr:rowOff>120650</xdr:rowOff>
        </xdr:to>
        <xdr:sp macro="" textlink="">
          <xdr:nvSpPr>
            <xdr:cNvPr id="47139" name="Check Box 35" hidden="1">
              <a:extLst>
                <a:ext uri="{63B3BB69-23CF-44E3-9099-C40C66FF867C}">
                  <a14:compatExt spid="_x0000_s47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488950</xdr:colOff>
          <xdr:row>98</xdr:row>
          <xdr:rowOff>69850</xdr:rowOff>
        </xdr:from>
        <xdr:to>
          <xdr:col>5</xdr:col>
          <xdr:colOff>704850</xdr:colOff>
          <xdr:row>99</xdr:row>
          <xdr:rowOff>133350</xdr:rowOff>
        </xdr:to>
        <xdr:sp macro="" textlink="">
          <xdr:nvSpPr>
            <xdr:cNvPr id="47140" name="Check Box 36" hidden="1">
              <a:extLst>
                <a:ext uri="{63B3BB69-23CF-44E3-9099-C40C66FF867C}">
                  <a14:compatExt spid="_x0000_s47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99</xdr:row>
          <xdr:rowOff>38100</xdr:rowOff>
        </xdr:from>
        <xdr:to>
          <xdr:col>4</xdr:col>
          <xdr:colOff>660400</xdr:colOff>
          <xdr:row>100</xdr:row>
          <xdr:rowOff>120650</xdr:rowOff>
        </xdr:to>
        <xdr:sp macro="" textlink="">
          <xdr:nvSpPr>
            <xdr:cNvPr id="47141" name="Check Box 37" hidden="1">
              <a:extLst>
                <a:ext uri="{63B3BB69-23CF-44E3-9099-C40C66FF867C}">
                  <a14:compatExt spid="_x0000_s47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488950</xdr:colOff>
          <xdr:row>99</xdr:row>
          <xdr:rowOff>50800</xdr:rowOff>
        </xdr:from>
        <xdr:to>
          <xdr:col>5</xdr:col>
          <xdr:colOff>717550</xdr:colOff>
          <xdr:row>100</xdr:row>
          <xdr:rowOff>120650</xdr:rowOff>
        </xdr:to>
        <xdr:sp macro="" textlink="">
          <xdr:nvSpPr>
            <xdr:cNvPr id="47142" name="Check Box 38" hidden="1">
              <a:extLst>
                <a:ext uri="{63B3BB69-23CF-44E3-9099-C40C66FF867C}">
                  <a14:compatExt spid="_x0000_s47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101</xdr:row>
          <xdr:rowOff>38100</xdr:rowOff>
        </xdr:from>
        <xdr:to>
          <xdr:col>4</xdr:col>
          <xdr:colOff>660400</xdr:colOff>
          <xdr:row>102</xdr:row>
          <xdr:rowOff>152400</xdr:rowOff>
        </xdr:to>
        <xdr:sp macro="" textlink="">
          <xdr:nvSpPr>
            <xdr:cNvPr id="47143" name="Check Box 39" hidden="1">
              <a:extLst>
                <a:ext uri="{63B3BB69-23CF-44E3-9099-C40C66FF867C}">
                  <a14:compatExt spid="_x0000_s47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501650</xdr:colOff>
          <xdr:row>101</xdr:row>
          <xdr:rowOff>31750</xdr:rowOff>
        </xdr:from>
        <xdr:to>
          <xdr:col>5</xdr:col>
          <xdr:colOff>736600</xdr:colOff>
          <xdr:row>102</xdr:row>
          <xdr:rowOff>152400</xdr:rowOff>
        </xdr:to>
        <xdr:sp macro="" textlink="">
          <xdr:nvSpPr>
            <xdr:cNvPr id="47144" name="Check Box 40" hidden="1">
              <a:extLst>
                <a:ext uri="{63B3BB69-23CF-44E3-9099-C40C66FF867C}">
                  <a14:compatExt spid="_x0000_s47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49</xdr:row>
          <xdr:rowOff>323850</xdr:rowOff>
        </xdr:from>
        <xdr:to>
          <xdr:col>4</xdr:col>
          <xdr:colOff>584200</xdr:colOff>
          <xdr:row>51</xdr:row>
          <xdr:rowOff>133350</xdr:rowOff>
        </xdr:to>
        <xdr:sp macro="" textlink="">
          <xdr:nvSpPr>
            <xdr:cNvPr id="47145" name="Check Box 41" hidden="1">
              <a:extLst>
                <a:ext uri="{63B3BB69-23CF-44E3-9099-C40C66FF867C}">
                  <a14:compatExt spid="_x0000_s47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482600</xdr:colOff>
          <xdr:row>38</xdr:row>
          <xdr:rowOff>133350</xdr:rowOff>
        </xdr:from>
        <xdr:to>
          <xdr:col>5</xdr:col>
          <xdr:colOff>704850</xdr:colOff>
          <xdr:row>40</xdr:row>
          <xdr:rowOff>196850</xdr:rowOff>
        </xdr:to>
        <xdr:sp macro="" textlink="">
          <xdr:nvSpPr>
            <xdr:cNvPr id="47146" name="Check Box 42" hidden="1">
              <a:extLst>
                <a:ext uri="{63B3BB69-23CF-44E3-9099-C40C66FF867C}">
                  <a14:compatExt spid="_x0000_s47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336550</xdr:colOff>
          <xdr:row>70</xdr:row>
          <xdr:rowOff>88900</xdr:rowOff>
        </xdr:from>
        <xdr:to>
          <xdr:col>4</xdr:col>
          <xdr:colOff>565150</xdr:colOff>
          <xdr:row>71</xdr:row>
          <xdr:rowOff>152400</xdr:rowOff>
        </xdr:to>
        <xdr:sp macro="" textlink="">
          <xdr:nvSpPr>
            <xdr:cNvPr id="47147" name="Check Box 43" hidden="1">
              <a:extLst>
                <a:ext uri="{63B3BB69-23CF-44E3-9099-C40C66FF867C}">
                  <a14:compatExt spid="_x0000_s47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72</xdr:row>
          <xdr:rowOff>50800</xdr:rowOff>
        </xdr:from>
        <xdr:to>
          <xdr:col>4</xdr:col>
          <xdr:colOff>755650</xdr:colOff>
          <xdr:row>74</xdr:row>
          <xdr:rowOff>25400</xdr:rowOff>
        </xdr:to>
        <xdr:sp macro="" textlink="">
          <xdr:nvSpPr>
            <xdr:cNvPr id="47148" name="Check Box 44" hidden="1">
              <a:extLst>
                <a:ext uri="{63B3BB69-23CF-44E3-9099-C40C66FF867C}">
                  <a14:compatExt spid="_x0000_s47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425450</xdr:colOff>
          <xdr:row>70</xdr:row>
          <xdr:rowOff>69850</xdr:rowOff>
        </xdr:from>
        <xdr:to>
          <xdr:col>5</xdr:col>
          <xdr:colOff>806450</xdr:colOff>
          <xdr:row>71</xdr:row>
          <xdr:rowOff>171450</xdr:rowOff>
        </xdr:to>
        <xdr:sp macro="" textlink="">
          <xdr:nvSpPr>
            <xdr:cNvPr id="47149" name="Check Box 45" hidden="1">
              <a:extLst>
                <a:ext uri="{63B3BB69-23CF-44E3-9099-C40C66FF867C}">
                  <a14:compatExt spid="_x0000_s47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336550</xdr:colOff>
          <xdr:row>71</xdr:row>
          <xdr:rowOff>76200</xdr:rowOff>
        </xdr:from>
        <xdr:to>
          <xdr:col>4</xdr:col>
          <xdr:colOff>565150</xdr:colOff>
          <xdr:row>72</xdr:row>
          <xdr:rowOff>152400</xdr:rowOff>
        </xdr:to>
        <xdr:sp macro="" textlink="">
          <xdr:nvSpPr>
            <xdr:cNvPr id="47150" name="Check Box 46" hidden="1">
              <a:extLst>
                <a:ext uri="{63B3BB69-23CF-44E3-9099-C40C66FF867C}">
                  <a14:compatExt spid="_x0000_s47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374650</xdr:colOff>
          <xdr:row>68</xdr:row>
          <xdr:rowOff>171450</xdr:rowOff>
        </xdr:from>
        <xdr:to>
          <xdr:col>4</xdr:col>
          <xdr:colOff>609600</xdr:colOff>
          <xdr:row>70</xdr:row>
          <xdr:rowOff>209550</xdr:rowOff>
        </xdr:to>
        <xdr:sp macro="" textlink="">
          <xdr:nvSpPr>
            <xdr:cNvPr id="47151" name="Check Box 47" hidden="1">
              <a:extLst>
                <a:ext uri="{63B3BB69-23CF-44E3-9099-C40C66FF867C}">
                  <a14:compatExt spid="_x0000_s47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488950</xdr:colOff>
          <xdr:row>97</xdr:row>
          <xdr:rowOff>88900</xdr:rowOff>
        </xdr:from>
        <xdr:to>
          <xdr:col>5</xdr:col>
          <xdr:colOff>704850</xdr:colOff>
          <xdr:row>98</xdr:row>
          <xdr:rowOff>152400</xdr:rowOff>
        </xdr:to>
        <xdr:sp macro="" textlink="">
          <xdr:nvSpPr>
            <xdr:cNvPr id="47152" name="Check Box 48" hidden="1">
              <a:extLst>
                <a:ext uri="{63B3BB69-23CF-44E3-9099-C40C66FF867C}">
                  <a14:compatExt spid="_x0000_s47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539750</xdr:colOff>
          <xdr:row>82</xdr:row>
          <xdr:rowOff>292100</xdr:rowOff>
        </xdr:from>
        <xdr:to>
          <xdr:col>5</xdr:col>
          <xdr:colOff>755650</xdr:colOff>
          <xdr:row>84</xdr:row>
          <xdr:rowOff>158750</xdr:rowOff>
        </xdr:to>
        <xdr:sp macro="" textlink="">
          <xdr:nvSpPr>
            <xdr:cNvPr id="47153" name="Check Box 49" hidden="1">
              <a:extLst>
                <a:ext uri="{63B3BB69-23CF-44E3-9099-C40C66FF867C}">
                  <a14:compatExt spid="_x0000_s47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425450</xdr:colOff>
          <xdr:row>71</xdr:row>
          <xdr:rowOff>107950</xdr:rowOff>
        </xdr:from>
        <xdr:to>
          <xdr:col>5</xdr:col>
          <xdr:colOff>641350</xdr:colOff>
          <xdr:row>72</xdr:row>
          <xdr:rowOff>171450</xdr:rowOff>
        </xdr:to>
        <xdr:sp macro="" textlink="">
          <xdr:nvSpPr>
            <xdr:cNvPr id="47154" name="Check Box 50" hidden="1">
              <a:extLst>
                <a:ext uri="{63B3BB69-23CF-44E3-9099-C40C66FF867C}">
                  <a14:compatExt spid="_x0000_s47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45</xdr:row>
          <xdr:rowOff>165100</xdr:rowOff>
        </xdr:from>
        <xdr:to>
          <xdr:col>6</xdr:col>
          <xdr:colOff>717550</xdr:colOff>
          <xdr:row>47</xdr:row>
          <xdr:rowOff>82550</xdr:rowOff>
        </xdr:to>
        <xdr:sp macro="" textlink="">
          <xdr:nvSpPr>
            <xdr:cNvPr id="47155" name="Check Box 51" hidden="1">
              <a:extLst>
                <a:ext uri="{63B3BB69-23CF-44E3-9099-C40C66FF867C}">
                  <a14:compatExt spid="_x0000_s47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49</xdr:row>
          <xdr:rowOff>241300</xdr:rowOff>
        </xdr:from>
        <xdr:to>
          <xdr:col>5</xdr:col>
          <xdr:colOff>762000</xdr:colOff>
          <xdr:row>51</xdr:row>
          <xdr:rowOff>44450</xdr:rowOff>
        </xdr:to>
        <xdr:sp macro="" textlink="">
          <xdr:nvSpPr>
            <xdr:cNvPr id="47156" name="Check Box 52" hidden="1">
              <a:extLst>
                <a:ext uri="{63B3BB69-23CF-44E3-9099-C40C66FF867C}">
                  <a14:compatExt spid="_x0000_s47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103</xdr:row>
          <xdr:rowOff>107950</xdr:rowOff>
        </xdr:from>
        <xdr:to>
          <xdr:col>4</xdr:col>
          <xdr:colOff>660400</xdr:colOff>
          <xdr:row>105</xdr:row>
          <xdr:rowOff>6350</xdr:rowOff>
        </xdr:to>
        <xdr:sp macro="" textlink="">
          <xdr:nvSpPr>
            <xdr:cNvPr id="47157" name="Check Box 53" hidden="1">
              <a:extLst>
                <a:ext uri="{63B3BB69-23CF-44E3-9099-C40C66FF867C}">
                  <a14:compatExt spid="_x0000_s47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501650</xdr:colOff>
          <xdr:row>103</xdr:row>
          <xdr:rowOff>127000</xdr:rowOff>
        </xdr:from>
        <xdr:to>
          <xdr:col>5</xdr:col>
          <xdr:colOff>717550</xdr:colOff>
          <xdr:row>105</xdr:row>
          <xdr:rowOff>25400</xdr:rowOff>
        </xdr:to>
        <xdr:sp macro="" textlink="">
          <xdr:nvSpPr>
            <xdr:cNvPr id="47158" name="Check Box 54" hidden="1">
              <a:extLst>
                <a:ext uri="{63B3BB69-23CF-44E3-9099-C40C66FF867C}">
                  <a14:compatExt spid="_x0000_s47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87</xdr:row>
          <xdr:rowOff>311150</xdr:rowOff>
        </xdr:from>
        <xdr:to>
          <xdr:col>4</xdr:col>
          <xdr:colOff>565150</xdr:colOff>
          <xdr:row>89</xdr:row>
          <xdr:rowOff>95250</xdr:rowOff>
        </xdr:to>
        <xdr:sp macro="" textlink="">
          <xdr:nvSpPr>
            <xdr:cNvPr id="47159" name="Check Box 55" hidden="1">
              <a:extLst>
                <a:ext uri="{63B3BB69-23CF-44E3-9099-C40C66FF867C}">
                  <a14:compatExt spid="_x0000_s47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495300</xdr:colOff>
          <xdr:row>87</xdr:row>
          <xdr:rowOff>254000</xdr:rowOff>
        </xdr:from>
        <xdr:to>
          <xdr:col>5</xdr:col>
          <xdr:colOff>717550</xdr:colOff>
          <xdr:row>89</xdr:row>
          <xdr:rowOff>196850</xdr:rowOff>
        </xdr:to>
        <xdr:sp macro="" textlink="">
          <xdr:nvSpPr>
            <xdr:cNvPr id="47160" name="Check Box 56" hidden="1">
              <a:extLst>
                <a:ext uri="{63B3BB69-23CF-44E3-9099-C40C66FF867C}">
                  <a14:compatExt spid="_x0000_s47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102</xdr:row>
          <xdr:rowOff>38100</xdr:rowOff>
        </xdr:from>
        <xdr:to>
          <xdr:col>4</xdr:col>
          <xdr:colOff>660400</xdr:colOff>
          <xdr:row>103</xdr:row>
          <xdr:rowOff>152400</xdr:rowOff>
        </xdr:to>
        <xdr:sp macro="" textlink="">
          <xdr:nvSpPr>
            <xdr:cNvPr id="47161" name="Check Box 57" hidden="1">
              <a:extLst>
                <a:ext uri="{63B3BB69-23CF-44E3-9099-C40C66FF867C}">
                  <a14:compatExt spid="_x0000_s47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495300</xdr:colOff>
          <xdr:row>101</xdr:row>
          <xdr:rowOff>279400</xdr:rowOff>
        </xdr:from>
        <xdr:to>
          <xdr:col>6</xdr:col>
          <xdr:colOff>914400</xdr:colOff>
          <xdr:row>103</xdr:row>
          <xdr:rowOff>69850</xdr:rowOff>
        </xdr:to>
        <xdr:sp macro="" textlink="">
          <xdr:nvSpPr>
            <xdr:cNvPr id="47162" name="Check Box 58" hidden="1">
              <a:extLst>
                <a:ext uri="{63B3BB69-23CF-44E3-9099-C40C66FF867C}">
                  <a14:compatExt spid="_x0000_s47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520700</xdr:colOff>
          <xdr:row>48</xdr:row>
          <xdr:rowOff>304800</xdr:rowOff>
        </xdr:from>
        <xdr:to>
          <xdr:col>5</xdr:col>
          <xdr:colOff>755650</xdr:colOff>
          <xdr:row>50</xdr:row>
          <xdr:rowOff>19050</xdr:rowOff>
        </xdr:to>
        <xdr:sp macro="" textlink="">
          <xdr:nvSpPr>
            <xdr:cNvPr id="47163" name="Check Box 59" hidden="1">
              <a:extLst>
                <a:ext uri="{63B3BB69-23CF-44E3-9099-C40C66FF867C}">
                  <a14:compatExt spid="_x0000_s47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51</xdr:row>
          <xdr:rowOff>38100</xdr:rowOff>
        </xdr:from>
        <xdr:to>
          <xdr:col>5</xdr:col>
          <xdr:colOff>755650</xdr:colOff>
          <xdr:row>51</xdr:row>
          <xdr:rowOff>450850</xdr:rowOff>
        </xdr:to>
        <xdr:sp macro="" textlink="">
          <xdr:nvSpPr>
            <xdr:cNvPr id="47164" name="Check Box 60" hidden="1">
              <a:extLst>
                <a:ext uri="{63B3BB69-23CF-44E3-9099-C40C66FF867C}">
                  <a14:compatExt spid="_x0000_s47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412750</xdr:colOff>
          <xdr:row>53</xdr:row>
          <xdr:rowOff>152400</xdr:rowOff>
        </xdr:from>
        <xdr:to>
          <xdr:col>4</xdr:col>
          <xdr:colOff>641350</xdr:colOff>
          <xdr:row>55</xdr:row>
          <xdr:rowOff>44450</xdr:rowOff>
        </xdr:to>
        <xdr:sp macro="" textlink="">
          <xdr:nvSpPr>
            <xdr:cNvPr id="47165" name="Check Box 61" hidden="1">
              <a:extLst>
                <a:ext uri="{63B3BB69-23CF-44E3-9099-C40C66FF867C}">
                  <a14:compatExt spid="_x0000_s47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53</xdr:row>
          <xdr:rowOff>304800</xdr:rowOff>
        </xdr:from>
        <xdr:to>
          <xdr:col>5</xdr:col>
          <xdr:colOff>736600</xdr:colOff>
          <xdr:row>55</xdr:row>
          <xdr:rowOff>190500</xdr:rowOff>
        </xdr:to>
        <xdr:sp macro="" textlink="">
          <xdr:nvSpPr>
            <xdr:cNvPr id="47166" name="Check Box 62" hidden="1">
              <a:extLst>
                <a:ext uri="{63B3BB69-23CF-44E3-9099-C40C66FF867C}">
                  <a14:compatExt spid="_x0000_s47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463550</xdr:colOff>
          <xdr:row>54</xdr:row>
          <xdr:rowOff>304800</xdr:rowOff>
        </xdr:from>
        <xdr:to>
          <xdr:col>4</xdr:col>
          <xdr:colOff>685800</xdr:colOff>
          <xdr:row>56</xdr:row>
          <xdr:rowOff>184150</xdr:rowOff>
        </xdr:to>
        <xdr:sp macro="" textlink="">
          <xdr:nvSpPr>
            <xdr:cNvPr id="47167" name="Check Box 63" hidden="1">
              <a:extLst>
                <a:ext uri="{63B3BB69-23CF-44E3-9099-C40C66FF867C}">
                  <a14:compatExt spid="_x0000_s47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508000</xdr:colOff>
          <xdr:row>54</xdr:row>
          <xdr:rowOff>368300</xdr:rowOff>
        </xdr:from>
        <xdr:to>
          <xdr:col>6</xdr:col>
          <xdr:colOff>736600</xdr:colOff>
          <xdr:row>56</xdr:row>
          <xdr:rowOff>247650</xdr:rowOff>
        </xdr:to>
        <xdr:sp macro="" textlink="">
          <xdr:nvSpPr>
            <xdr:cNvPr id="47168" name="Check Box 64" hidden="1">
              <a:extLst>
                <a:ext uri="{63B3BB69-23CF-44E3-9099-C40C66FF867C}">
                  <a14:compatExt spid="_x0000_s47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393700</xdr:colOff>
          <xdr:row>57</xdr:row>
          <xdr:rowOff>31750</xdr:rowOff>
        </xdr:from>
        <xdr:to>
          <xdr:col>4</xdr:col>
          <xdr:colOff>628650</xdr:colOff>
          <xdr:row>58</xdr:row>
          <xdr:rowOff>101600</xdr:rowOff>
        </xdr:to>
        <xdr:sp macro="" textlink="">
          <xdr:nvSpPr>
            <xdr:cNvPr id="47169" name="Check Box 65" hidden="1">
              <a:extLst>
                <a:ext uri="{63B3BB69-23CF-44E3-9099-C40C66FF867C}">
                  <a14:compatExt spid="_x0000_s4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57</xdr:row>
          <xdr:rowOff>38100</xdr:rowOff>
        </xdr:from>
        <xdr:to>
          <xdr:col>6</xdr:col>
          <xdr:colOff>755650</xdr:colOff>
          <xdr:row>58</xdr:row>
          <xdr:rowOff>120650</xdr:rowOff>
        </xdr:to>
        <xdr:sp macro="" textlink="">
          <xdr:nvSpPr>
            <xdr:cNvPr id="47170" name="Check Box 66" hidden="1">
              <a:extLst>
                <a:ext uri="{63B3BB69-23CF-44E3-9099-C40C66FF867C}">
                  <a14:compatExt spid="_x0000_s4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57</xdr:row>
          <xdr:rowOff>317500</xdr:rowOff>
        </xdr:from>
        <xdr:to>
          <xdr:col>4</xdr:col>
          <xdr:colOff>844550</xdr:colOff>
          <xdr:row>59</xdr:row>
          <xdr:rowOff>101600</xdr:rowOff>
        </xdr:to>
        <xdr:sp macro="" textlink="">
          <xdr:nvSpPr>
            <xdr:cNvPr id="47171" name="Check Box 67" hidden="1">
              <a:extLst>
                <a:ext uri="{63B3BB69-23CF-44E3-9099-C40C66FF867C}">
                  <a14:compatExt spid="_x0000_s4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393700</xdr:colOff>
          <xdr:row>59</xdr:row>
          <xdr:rowOff>88900</xdr:rowOff>
        </xdr:from>
        <xdr:to>
          <xdr:col>4</xdr:col>
          <xdr:colOff>622300</xdr:colOff>
          <xdr:row>59</xdr:row>
          <xdr:rowOff>279400</xdr:rowOff>
        </xdr:to>
        <xdr:sp macro="" textlink="">
          <xdr:nvSpPr>
            <xdr:cNvPr id="47172" name="Check Box 68" hidden="1">
              <a:extLst>
                <a:ext uri="{63B3BB69-23CF-44E3-9099-C40C66FF867C}">
                  <a14:compatExt spid="_x0000_s4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527050</xdr:colOff>
          <xdr:row>59</xdr:row>
          <xdr:rowOff>88900</xdr:rowOff>
        </xdr:from>
        <xdr:to>
          <xdr:col>6</xdr:col>
          <xdr:colOff>755650</xdr:colOff>
          <xdr:row>59</xdr:row>
          <xdr:rowOff>285750</xdr:rowOff>
        </xdr:to>
        <xdr:sp macro="" textlink="">
          <xdr:nvSpPr>
            <xdr:cNvPr id="47173" name="Check Box 69" hidden="1">
              <a:extLst>
                <a:ext uri="{63B3BB69-23CF-44E3-9099-C40C66FF867C}">
                  <a14:compatExt spid="_x0000_s4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438150</xdr:colOff>
          <xdr:row>47</xdr:row>
          <xdr:rowOff>355600</xdr:rowOff>
        </xdr:from>
        <xdr:to>
          <xdr:col>6</xdr:col>
          <xdr:colOff>717550</xdr:colOff>
          <xdr:row>47</xdr:row>
          <xdr:rowOff>590550</xdr:rowOff>
        </xdr:to>
        <xdr:sp macro="" textlink="">
          <xdr:nvSpPr>
            <xdr:cNvPr id="47174" name="Check Box 70" hidden="1">
              <a:extLst>
                <a:ext uri="{63B3BB69-23CF-44E3-9099-C40C66FF867C}">
                  <a14:compatExt spid="_x0000_s4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514350</xdr:colOff>
          <xdr:row>58</xdr:row>
          <xdr:rowOff>50800</xdr:rowOff>
        </xdr:from>
        <xdr:to>
          <xdr:col>6</xdr:col>
          <xdr:colOff>742950</xdr:colOff>
          <xdr:row>58</xdr:row>
          <xdr:rowOff>247650</xdr:rowOff>
        </xdr:to>
        <xdr:sp macro="" textlink="">
          <xdr:nvSpPr>
            <xdr:cNvPr id="47175" name="Check Box 71" hidden="1">
              <a:extLst>
                <a:ext uri="{63B3BB69-23CF-44E3-9099-C40C66FF867C}">
                  <a14:compatExt spid="_x0000_s4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44</xdr:row>
          <xdr:rowOff>234950</xdr:rowOff>
        </xdr:from>
        <xdr:to>
          <xdr:col>4</xdr:col>
          <xdr:colOff>679450</xdr:colOff>
          <xdr:row>46</xdr:row>
          <xdr:rowOff>120650</xdr:rowOff>
        </xdr:to>
        <xdr:sp macro="" textlink="">
          <xdr:nvSpPr>
            <xdr:cNvPr id="47176" name="Check Box 72" hidden="1">
              <a:extLst>
                <a:ext uri="{63B3BB69-23CF-44E3-9099-C40C66FF867C}">
                  <a14:compatExt spid="_x0000_s4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412750</xdr:colOff>
          <xdr:row>45</xdr:row>
          <xdr:rowOff>387350</xdr:rowOff>
        </xdr:from>
        <xdr:to>
          <xdr:col>4</xdr:col>
          <xdr:colOff>641350</xdr:colOff>
          <xdr:row>47</xdr:row>
          <xdr:rowOff>273050</xdr:rowOff>
        </xdr:to>
        <xdr:sp macro="" textlink="">
          <xdr:nvSpPr>
            <xdr:cNvPr id="47177" name="Check Box 73" hidden="1">
              <a:extLst>
                <a:ext uri="{63B3BB69-23CF-44E3-9099-C40C66FF867C}">
                  <a14:compatExt spid="_x0000_s4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46</xdr:row>
          <xdr:rowOff>438150</xdr:rowOff>
        </xdr:from>
        <xdr:to>
          <xdr:col>4</xdr:col>
          <xdr:colOff>615950</xdr:colOff>
          <xdr:row>48</xdr:row>
          <xdr:rowOff>323850</xdr:rowOff>
        </xdr:to>
        <xdr:sp macro="" textlink="">
          <xdr:nvSpPr>
            <xdr:cNvPr id="47178" name="Check Box 74" hidden="1">
              <a:extLst>
                <a:ext uri="{63B3BB69-23CF-44E3-9099-C40C66FF867C}">
                  <a14:compatExt spid="_x0000_s4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393700</xdr:colOff>
          <xdr:row>60</xdr:row>
          <xdr:rowOff>165100</xdr:rowOff>
        </xdr:from>
        <xdr:to>
          <xdr:col>4</xdr:col>
          <xdr:colOff>622300</xdr:colOff>
          <xdr:row>60</xdr:row>
          <xdr:rowOff>355600</xdr:rowOff>
        </xdr:to>
        <xdr:sp macro="" textlink="">
          <xdr:nvSpPr>
            <xdr:cNvPr id="47180" name="Check Box 76" hidden="1">
              <a:extLst>
                <a:ext uri="{63B3BB69-23CF-44E3-9099-C40C66FF867C}">
                  <a14:compatExt spid="_x0000_s4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533400</xdr:colOff>
          <xdr:row>60</xdr:row>
          <xdr:rowOff>266700</xdr:rowOff>
        </xdr:from>
        <xdr:to>
          <xdr:col>6</xdr:col>
          <xdr:colOff>793750</xdr:colOff>
          <xdr:row>60</xdr:row>
          <xdr:rowOff>457200</xdr:rowOff>
        </xdr:to>
        <xdr:sp macro="" textlink="">
          <xdr:nvSpPr>
            <xdr:cNvPr id="47181" name="Check Box 77" hidden="1">
              <a:extLst>
                <a:ext uri="{63B3BB69-23CF-44E3-9099-C40C66FF867C}">
                  <a14:compatExt spid="_x0000_s47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393700</xdr:colOff>
          <xdr:row>64</xdr:row>
          <xdr:rowOff>165100</xdr:rowOff>
        </xdr:from>
        <xdr:to>
          <xdr:col>4</xdr:col>
          <xdr:colOff>622300</xdr:colOff>
          <xdr:row>64</xdr:row>
          <xdr:rowOff>355600</xdr:rowOff>
        </xdr:to>
        <xdr:sp macro="" textlink="">
          <xdr:nvSpPr>
            <xdr:cNvPr id="47182" name="Check Box 78" hidden="1">
              <a:extLst>
                <a:ext uri="{63B3BB69-23CF-44E3-9099-C40C66FF867C}">
                  <a14:compatExt spid="_x0000_s47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533400</xdr:colOff>
          <xdr:row>64</xdr:row>
          <xdr:rowOff>184150</xdr:rowOff>
        </xdr:from>
        <xdr:to>
          <xdr:col>6</xdr:col>
          <xdr:colOff>762000</xdr:colOff>
          <xdr:row>64</xdr:row>
          <xdr:rowOff>381000</xdr:rowOff>
        </xdr:to>
        <xdr:sp macro="" textlink="">
          <xdr:nvSpPr>
            <xdr:cNvPr id="47183" name="Check Box 79" hidden="1">
              <a:extLst>
                <a:ext uri="{63B3BB69-23CF-44E3-9099-C40C66FF867C}">
                  <a14:compatExt spid="_x0000_s47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393700</xdr:colOff>
          <xdr:row>65</xdr:row>
          <xdr:rowOff>165100</xdr:rowOff>
        </xdr:from>
        <xdr:to>
          <xdr:col>4</xdr:col>
          <xdr:colOff>622300</xdr:colOff>
          <xdr:row>65</xdr:row>
          <xdr:rowOff>355600</xdr:rowOff>
        </xdr:to>
        <xdr:sp macro="" textlink="">
          <xdr:nvSpPr>
            <xdr:cNvPr id="47184" name="Check Box 80" hidden="1">
              <a:extLst>
                <a:ext uri="{63B3BB69-23CF-44E3-9099-C40C66FF867C}">
                  <a14:compatExt spid="_x0000_s47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527050</xdr:colOff>
          <xdr:row>65</xdr:row>
          <xdr:rowOff>203200</xdr:rowOff>
        </xdr:from>
        <xdr:to>
          <xdr:col>6</xdr:col>
          <xdr:colOff>755650</xdr:colOff>
          <xdr:row>65</xdr:row>
          <xdr:rowOff>400050</xdr:rowOff>
        </xdr:to>
        <xdr:sp macro="" textlink="">
          <xdr:nvSpPr>
            <xdr:cNvPr id="47185" name="Check Box 81" hidden="1">
              <a:extLst>
                <a:ext uri="{63B3BB69-23CF-44E3-9099-C40C66FF867C}">
                  <a14:compatExt spid="_x0000_s47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400050</xdr:colOff>
          <xdr:row>66</xdr:row>
          <xdr:rowOff>285750</xdr:rowOff>
        </xdr:from>
        <xdr:to>
          <xdr:col>4</xdr:col>
          <xdr:colOff>628650</xdr:colOff>
          <xdr:row>66</xdr:row>
          <xdr:rowOff>476250</xdr:rowOff>
        </xdr:to>
        <xdr:sp macro="" textlink="">
          <xdr:nvSpPr>
            <xdr:cNvPr id="47186" name="Check Box 82" hidden="1">
              <a:extLst>
                <a:ext uri="{63B3BB69-23CF-44E3-9099-C40C66FF867C}">
                  <a14:compatExt spid="_x0000_s47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533400</xdr:colOff>
          <xdr:row>66</xdr:row>
          <xdr:rowOff>361950</xdr:rowOff>
        </xdr:from>
        <xdr:to>
          <xdr:col>6</xdr:col>
          <xdr:colOff>762000</xdr:colOff>
          <xdr:row>66</xdr:row>
          <xdr:rowOff>565150</xdr:rowOff>
        </xdr:to>
        <xdr:sp macro="" textlink="">
          <xdr:nvSpPr>
            <xdr:cNvPr id="47187" name="Check Box 83" hidden="1">
              <a:extLst>
                <a:ext uri="{63B3BB69-23CF-44E3-9099-C40C66FF867C}">
                  <a14:compatExt spid="_x0000_s47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393700</xdr:colOff>
          <xdr:row>67</xdr:row>
          <xdr:rowOff>165100</xdr:rowOff>
        </xdr:from>
        <xdr:to>
          <xdr:col>4</xdr:col>
          <xdr:colOff>622300</xdr:colOff>
          <xdr:row>67</xdr:row>
          <xdr:rowOff>355600</xdr:rowOff>
        </xdr:to>
        <xdr:sp macro="" textlink="">
          <xdr:nvSpPr>
            <xdr:cNvPr id="47188" name="Check Box 84" hidden="1">
              <a:extLst>
                <a:ext uri="{63B3BB69-23CF-44E3-9099-C40C66FF867C}">
                  <a14:compatExt spid="_x0000_s47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546100</xdr:colOff>
          <xdr:row>67</xdr:row>
          <xdr:rowOff>203200</xdr:rowOff>
        </xdr:from>
        <xdr:to>
          <xdr:col>6</xdr:col>
          <xdr:colOff>774700</xdr:colOff>
          <xdr:row>67</xdr:row>
          <xdr:rowOff>400050</xdr:rowOff>
        </xdr:to>
        <xdr:sp macro="" textlink="">
          <xdr:nvSpPr>
            <xdr:cNvPr id="47189" name="Check Box 85" hidden="1">
              <a:extLst>
                <a:ext uri="{63B3BB69-23CF-44E3-9099-C40C66FF867C}">
                  <a14:compatExt spid="_x0000_s47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79</xdr:row>
          <xdr:rowOff>38100</xdr:rowOff>
        </xdr:from>
        <xdr:to>
          <xdr:col>4</xdr:col>
          <xdr:colOff>590550</xdr:colOff>
          <xdr:row>80</xdr:row>
          <xdr:rowOff>120650</xdr:rowOff>
        </xdr:to>
        <xdr:sp macro="" textlink="">
          <xdr:nvSpPr>
            <xdr:cNvPr id="47190" name="Check Box 86" hidden="1">
              <a:extLst>
                <a:ext uri="{63B3BB69-23CF-44E3-9099-C40C66FF867C}">
                  <a14:compatExt spid="_x0000_s47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501650</xdr:colOff>
          <xdr:row>79</xdr:row>
          <xdr:rowOff>6350</xdr:rowOff>
        </xdr:from>
        <xdr:to>
          <xdr:col>5</xdr:col>
          <xdr:colOff>711200</xdr:colOff>
          <xdr:row>80</xdr:row>
          <xdr:rowOff>69850</xdr:rowOff>
        </xdr:to>
        <xdr:sp macro="" textlink="">
          <xdr:nvSpPr>
            <xdr:cNvPr id="47191" name="Check Box 87" hidden="1">
              <a:extLst>
                <a:ext uri="{63B3BB69-23CF-44E3-9099-C40C66FF867C}">
                  <a14:compatExt spid="_x0000_s47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80</xdr:row>
          <xdr:rowOff>38100</xdr:rowOff>
        </xdr:from>
        <xdr:to>
          <xdr:col>4</xdr:col>
          <xdr:colOff>590550</xdr:colOff>
          <xdr:row>81</xdr:row>
          <xdr:rowOff>120650</xdr:rowOff>
        </xdr:to>
        <xdr:sp macro="" textlink="">
          <xdr:nvSpPr>
            <xdr:cNvPr id="47192" name="Check Box 88" hidden="1">
              <a:extLst>
                <a:ext uri="{63B3BB69-23CF-44E3-9099-C40C66FF867C}">
                  <a14:compatExt spid="_x0000_s47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501650</xdr:colOff>
          <xdr:row>79</xdr:row>
          <xdr:rowOff>292100</xdr:rowOff>
        </xdr:from>
        <xdr:to>
          <xdr:col>5</xdr:col>
          <xdr:colOff>711200</xdr:colOff>
          <xdr:row>81</xdr:row>
          <xdr:rowOff>44450</xdr:rowOff>
        </xdr:to>
        <xdr:sp macro="" textlink="">
          <xdr:nvSpPr>
            <xdr:cNvPr id="47193" name="Check Box 89" hidden="1">
              <a:extLst>
                <a:ext uri="{63B3BB69-23CF-44E3-9099-C40C66FF867C}">
                  <a14:compatExt spid="_x0000_s47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81</xdr:row>
          <xdr:rowOff>6350</xdr:rowOff>
        </xdr:from>
        <xdr:to>
          <xdr:col>4</xdr:col>
          <xdr:colOff>596900</xdr:colOff>
          <xdr:row>82</xdr:row>
          <xdr:rowOff>69850</xdr:rowOff>
        </xdr:to>
        <xdr:sp macro="" textlink="">
          <xdr:nvSpPr>
            <xdr:cNvPr id="47194" name="Check Box 90" hidden="1">
              <a:extLst>
                <a:ext uri="{63B3BB69-23CF-44E3-9099-C40C66FF867C}">
                  <a14:compatExt spid="_x0000_s47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520700</xdr:colOff>
          <xdr:row>78</xdr:row>
          <xdr:rowOff>57150</xdr:rowOff>
        </xdr:from>
        <xdr:to>
          <xdr:col>5</xdr:col>
          <xdr:colOff>736600</xdr:colOff>
          <xdr:row>79</xdr:row>
          <xdr:rowOff>133350</xdr:rowOff>
        </xdr:to>
        <xdr:sp macro="" textlink="">
          <xdr:nvSpPr>
            <xdr:cNvPr id="47195" name="Check Box 91" hidden="1">
              <a:extLst>
                <a:ext uri="{63B3BB69-23CF-44E3-9099-C40C66FF867C}">
                  <a14:compatExt spid="_x0000_s47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96</xdr:row>
          <xdr:rowOff>38100</xdr:rowOff>
        </xdr:from>
        <xdr:to>
          <xdr:col>4</xdr:col>
          <xdr:colOff>660400</xdr:colOff>
          <xdr:row>97</xdr:row>
          <xdr:rowOff>165100</xdr:rowOff>
        </xdr:to>
        <xdr:sp macro="" textlink="">
          <xdr:nvSpPr>
            <xdr:cNvPr id="47196" name="Check Box 92" hidden="1">
              <a:extLst>
                <a:ext uri="{63B3BB69-23CF-44E3-9099-C40C66FF867C}">
                  <a14:compatExt spid="_x0000_s47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488950</xdr:colOff>
          <xdr:row>96</xdr:row>
          <xdr:rowOff>50800</xdr:rowOff>
        </xdr:from>
        <xdr:to>
          <xdr:col>5</xdr:col>
          <xdr:colOff>717550</xdr:colOff>
          <xdr:row>97</xdr:row>
          <xdr:rowOff>171450</xdr:rowOff>
        </xdr:to>
        <xdr:sp macro="" textlink="">
          <xdr:nvSpPr>
            <xdr:cNvPr id="47197" name="Check Box 93" hidden="1">
              <a:extLst>
                <a:ext uri="{63B3BB69-23CF-44E3-9099-C40C66FF867C}">
                  <a14:compatExt spid="_x0000_s47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55</xdr:row>
          <xdr:rowOff>501650</xdr:rowOff>
        </xdr:from>
        <xdr:to>
          <xdr:col>6</xdr:col>
          <xdr:colOff>755650</xdr:colOff>
          <xdr:row>58</xdr:row>
          <xdr:rowOff>57150</xdr:rowOff>
        </xdr:to>
        <xdr:sp macro="" textlink="">
          <xdr:nvSpPr>
            <xdr:cNvPr id="47198" name="Check Box 94" hidden="1">
              <a:extLst>
                <a:ext uri="{63B3BB69-23CF-44E3-9099-C40C66FF867C}">
                  <a14:compatExt spid="_x0000_s47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55</xdr:row>
          <xdr:rowOff>482600</xdr:rowOff>
        </xdr:from>
        <xdr:to>
          <xdr:col>4</xdr:col>
          <xdr:colOff>679450</xdr:colOff>
          <xdr:row>58</xdr:row>
          <xdr:rowOff>38100</xdr:rowOff>
        </xdr:to>
        <xdr:sp macro="" textlink="">
          <xdr:nvSpPr>
            <xdr:cNvPr id="47200" name="Check Box 96" hidden="1">
              <a:extLst>
                <a:ext uri="{63B3BB69-23CF-44E3-9099-C40C66FF867C}">
                  <a14:compatExt spid="_x0000_s47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7</xdr:col>
      <xdr:colOff>816428</xdr:colOff>
      <xdr:row>0</xdr:row>
      <xdr:rowOff>17155</xdr:rowOff>
    </xdr:from>
    <xdr:to>
      <xdr:col>7</xdr:col>
      <xdr:colOff>5220074</xdr:colOff>
      <xdr:row>2</xdr:row>
      <xdr:rowOff>123702</xdr:rowOff>
    </xdr:to>
    <xdr:pic>
      <xdr:nvPicPr>
        <xdr:cNvPr id="99" name="Image 98"/>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304" t="13947" b="12900"/>
        <a:stretch/>
      </xdr:blipFill>
      <xdr:spPr>
        <a:xfrm>
          <a:off x="10042978" y="17155"/>
          <a:ext cx="4403646" cy="2519547"/>
        </a:xfrm>
        <a:prstGeom prst="rect">
          <a:avLst/>
        </a:prstGeom>
      </xdr:spPr>
    </xdr:pic>
    <xdr:clientData/>
  </xdr:twoCellAnchor>
  <xdr:twoCellAnchor editAs="oneCell">
    <xdr:from>
      <xdr:col>0</xdr:col>
      <xdr:colOff>0</xdr:colOff>
      <xdr:row>0</xdr:row>
      <xdr:rowOff>368299</xdr:rowOff>
    </xdr:from>
    <xdr:to>
      <xdr:col>2</xdr:col>
      <xdr:colOff>2929616</xdr:colOff>
      <xdr:row>3</xdr:row>
      <xdr:rowOff>0</xdr:rowOff>
    </xdr:to>
    <xdr:pic>
      <xdr:nvPicPr>
        <xdr:cNvPr id="100" name="Image 99"/>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0" y="368299"/>
          <a:ext cx="3463016" cy="227330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533400</xdr:colOff>
          <xdr:row>54</xdr:row>
          <xdr:rowOff>368300</xdr:rowOff>
        </xdr:from>
        <xdr:to>
          <xdr:col>5</xdr:col>
          <xdr:colOff>762000</xdr:colOff>
          <xdr:row>56</xdr:row>
          <xdr:rowOff>247650</xdr:rowOff>
        </xdr:to>
        <xdr:sp macro="" textlink="">
          <xdr:nvSpPr>
            <xdr:cNvPr id="47202" name="Check Box 98" hidden="1">
              <a:extLst>
                <a:ext uri="{63B3BB69-23CF-44E3-9099-C40C66FF867C}">
                  <a14:compatExt spid="_x0000_s47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55</xdr:row>
          <xdr:rowOff>514350</xdr:rowOff>
        </xdr:from>
        <xdr:to>
          <xdr:col>5</xdr:col>
          <xdr:colOff>762000</xdr:colOff>
          <xdr:row>58</xdr:row>
          <xdr:rowOff>63500</xdr:rowOff>
        </xdr:to>
        <xdr:sp macro="" textlink="">
          <xdr:nvSpPr>
            <xdr:cNvPr id="47203" name="Check Box 99" hidden="1">
              <a:extLst>
                <a:ext uri="{63B3BB69-23CF-44E3-9099-C40C66FF867C}">
                  <a14:compatExt spid="_x0000_s47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520700</xdr:colOff>
          <xdr:row>56</xdr:row>
          <xdr:rowOff>781050</xdr:rowOff>
        </xdr:from>
        <xdr:to>
          <xdr:col>5</xdr:col>
          <xdr:colOff>742950</xdr:colOff>
          <xdr:row>58</xdr:row>
          <xdr:rowOff>69850</xdr:rowOff>
        </xdr:to>
        <xdr:sp macro="" textlink="">
          <xdr:nvSpPr>
            <xdr:cNvPr id="47205" name="Check Box 101" hidden="1">
              <a:extLst>
                <a:ext uri="{63B3BB69-23CF-44E3-9099-C40C66FF867C}">
                  <a14:compatExt spid="_x0000_s47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39</xdr:row>
          <xdr:rowOff>69850</xdr:rowOff>
        </xdr:from>
        <xdr:to>
          <xdr:col>4</xdr:col>
          <xdr:colOff>615950</xdr:colOff>
          <xdr:row>39</xdr:row>
          <xdr:rowOff>482600</xdr:rowOff>
        </xdr:to>
        <xdr:sp macro="" textlink="">
          <xdr:nvSpPr>
            <xdr:cNvPr id="47206" name="Check Box 102" hidden="1">
              <a:extLst>
                <a:ext uri="{63B3BB69-23CF-44E3-9099-C40C66FF867C}">
                  <a14:compatExt spid="_x0000_s47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425450</xdr:colOff>
          <xdr:row>41</xdr:row>
          <xdr:rowOff>228600</xdr:rowOff>
        </xdr:from>
        <xdr:to>
          <xdr:col>5</xdr:col>
          <xdr:colOff>641350</xdr:colOff>
          <xdr:row>41</xdr:row>
          <xdr:rowOff>641350</xdr:rowOff>
        </xdr:to>
        <xdr:sp macro="" textlink="">
          <xdr:nvSpPr>
            <xdr:cNvPr id="47207" name="Check Box 103" hidden="1">
              <a:extLst>
                <a:ext uri="{63B3BB69-23CF-44E3-9099-C40C66FF867C}">
                  <a14:compatExt spid="_x0000_s47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298450</xdr:colOff>
          <xdr:row>29</xdr:row>
          <xdr:rowOff>57150</xdr:rowOff>
        </xdr:from>
        <xdr:to>
          <xdr:col>4</xdr:col>
          <xdr:colOff>527050</xdr:colOff>
          <xdr:row>29</xdr:row>
          <xdr:rowOff>482600</xdr:rowOff>
        </xdr:to>
        <xdr:sp macro="" textlink="">
          <xdr:nvSpPr>
            <xdr:cNvPr id="47208" name="Check Box 104" hidden="1">
              <a:extLst>
                <a:ext uri="{63B3BB69-23CF-44E3-9099-C40C66FF867C}">
                  <a14:compatExt spid="_x0000_s47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298450</xdr:colOff>
          <xdr:row>30</xdr:row>
          <xdr:rowOff>57150</xdr:rowOff>
        </xdr:from>
        <xdr:to>
          <xdr:col>4</xdr:col>
          <xdr:colOff>527050</xdr:colOff>
          <xdr:row>30</xdr:row>
          <xdr:rowOff>482600</xdr:rowOff>
        </xdr:to>
        <xdr:sp macro="" textlink="">
          <xdr:nvSpPr>
            <xdr:cNvPr id="47209" name="Check Box 105" hidden="1">
              <a:extLst>
                <a:ext uri="{63B3BB69-23CF-44E3-9099-C40C66FF867C}">
                  <a14:compatExt spid="_x0000_s47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298450</xdr:colOff>
          <xdr:row>31</xdr:row>
          <xdr:rowOff>57150</xdr:rowOff>
        </xdr:from>
        <xdr:to>
          <xdr:col>4</xdr:col>
          <xdr:colOff>527050</xdr:colOff>
          <xdr:row>31</xdr:row>
          <xdr:rowOff>482600</xdr:rowOff>
        </xdr:to>
        <xdr:sp macro="" textlink="">
          <xdr:nvSpPr>
            <xdr:cNvPr id="47210" name="Check Box 106" hidden="1">
              <a:extLst>
                <a:ext uri="{63B3BB69-23CF-44E3-9099-C40C66FF867C}">
                  <a14:compatExt spid="_x0000_s47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298450</xdr:colOff>
          <xdr:row>32</xdr:row>
          <xdr:rowOff>57150</xdr:rowOff>
        </xdr:from>
        <xdr:to>
          <xdr:col>4</xdr:col>
          <xdr:colOff>527050</xdr:colOff>
          <xdr:row>32</xdr:row>
          <xdr:rowOff>482600</xdr:rowOff>
        </xdr:to>
        <xdr:sp macro="" textlink="">
          <xdr:nvSpPr>
            <xdr:cNvPr id="47211" name="Check Box 107" hidden="1">
              <a:extLst>
                <a:ext uri="{63B3BB69-23CF-44E3-9099-C40C66FF867C}">
                  <a14:compatExt spid="_x0000_s47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298450</xdr:colOff>
          <xdr:row>33</xdr:row>
          <xdr:rowOff>57150</xdr:rowOff>
        </xdr:from>
        <xdr:to>
          <xdr:col>4</xdr:col>
          <xdr:colOff>527050</xdr:colOff>
          <xdr:row>33</xdr:row>
          <xdr:rowOff>482600</xdr:rowOff>
        </xdr:to>
        <xdr:sp macro="" textlink="">
          <xdr:nvSpPr>
            <xdr:cNvPr id="47212" name="Check Box 108" hidden="1">
              <a:extLst>
                <a:ext uri="{63B3BB69-23CF-44E3-9099-C40C66FF867C}">
                  <a14:compatExt spid="_x0000_s47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298450</xdr:colOff>
          <xdr:row>34</xdr:row>
          <xdr:rowOff>57150</xdr:rowOff>
        </xdr:from>
        <xdr:to>
          <xdr:col>4</xdr:col>
          <xdr:colOff>527050</xdr:colOff>
          <xdr:row>34</xdr:row>
          <xdr:rowOff>482600</xdr:rowOff>
        </xdr:to>
        <xdr:sp macro="" textlink="">
          <xdr:nvSpPr>
            <xdr:cNvPr id="47213" name="Check Box 109" hidden="1">
              <a:extLst>
                <a:ext uri="{63B3BB69-23CF-44E3-9099-C40C66FF867C}">
                  <a14:compatExt spid="_x0000_s47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298450</xdr:colOff>
          <xdr:row>35</xdr:row>
          <xdr:rowOff>57150</xdr:rowOff>
        </xdr:from>
        <xdr:to>
          <xdr:col>4</xdr:col>
          <xdr:colOff>527050</xdr:colOff>
          <xdr:row>35</xdr:row>
          <xdr:rowOff>482600</xdr:rowOff>
        </xdr:to>
        <xdr:sp macro="" textlink="">
          <xdr:nvSpPr>
            <xdr:cNvPr id="47214" name="Check Box 110" hidden="1">
              <a:extLst>
                <a:ext uri="{63B3BB69-23CF-44E3-9099-C40C66FF867C}">
                  <a14:compatExt spid="_x0000_s47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450850</xdr:colOff>
          <xdr:row>68</xdr:row>
          <xdr:rowOff>184150</xdr:rowOff>
        </xdr:from>
        <xdr:to>
          <xdr:col>5</xdr:col>
          <xdr:colOff>660400</xdr:colOff>
          <xdr:row>70</xdr:row>
          <xdr:rowOff>228600</xdr:rowOff>
        </xdr:to>
        <xdr:sp macro="" textlink="">
          <xdr:nvSpPr>
            <xdr:cNvPr id="47215" name="Check Box 111" hidden="1">
              <a:extLst>
                <a:ext uri="{63B3BB69-23CF-44E3-9099-C40C66FF867C}">
                  <a14:compatExt spid="_x0000_s47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82</xdr:row>
          <xdr:rowOff>146050</xdr:rowOff>
        </xdr:from>
        <xdr:to>
          <xdr:col>4</xdr:col>
          <xdr:colOff>501650</xdr:colOff>
          <xdr:row>82</xdr:row>
          <xdr:rowOff>438150</xdr:rowOff>
        </xdr:to>
        <xdr:sp macro="" textlink="">
          <xdr:nvSpPr>
            <xdr:cNvPr id="47216" name="Check Box 112" hidden="1">
              <a:extLst>
                <a:ext uri="{63B3BB69-23CF-44E3-9099-C40C66FF867C}">
                  <a14:compatExt spid="_x0000_s47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539750</xdr:colOff>
          <xdr:row>82</xdr:row>
          <xdr:rowOff>63500</xdr:rowOff>
        </xdr:from>
        <xdr:to>
          <xdr:col>5</xdr:col>
          <xdr:colOff>768350</xdr:colOff>
          <xdr:row>82</xdr:row>
          <xdr:rowOff>463550</xdr:rowOff>
        </xdr:to>
        <xdr:sp macro="" textlink="">
          <xdr:nvSpPr>
            <xdr:cNvPr id="47217" name="Check Box 113" hidden="1">
              <a:extLst>
                <a:ext uri="{63B3BB69-23CF-44E3-9099-C40C66FF867C}">
                  <a14:compatExt spid="_x0000_s47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368300</xdr:colOff>
          <xdr:row>40</xdr:row>
          <xdr:rowOff>88900</xdr:rowOff>
        </xdr:from>
        <xdr:to>
          <xdr:col>4</xdr:col>
          <xdr:colOff>596900</xdr:colOff>
          <xdr:row>40</xdr:row>
          <xdr:rowOff>514350</xdr:rowOff>
        </xdr:to>
        <xdr:sp macro="" textlink="">
          <xdr:nvSpPr>
            <xdr:cNvPr id="47218" name="Check Box 114" hidden="1">
              <a:extLst>
                <a:ext uri="{63B3BB69-23CF-44E3-9099-C40C66FF867C}">
                  <a14:compatExt spid="_x0000_s47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40</xdr:row>
          <xdr:rowOff>88900</xdr:rowOff>
        </xdr:from>
        <xdr:to>
          <xdr:col>5</xdr:col>
          <xdr:colOff>692150</xdr:colOff>
          <xdr:row>40</xdr:row>
          <xdr:rowOff>501650</xdr:rowOff>
        </xdr:to>
        <xdr:sp macro="" textlink="">
          <xdr:nvSpPr>
            <xdr:cNvPr id="47219" name="Check Box 115" hidden="1">
              <a:extLst>
                <a:ext uri="{63B3BB69-23CF-44E3-9099-C40C66FF867C}">
                  <a14:compatExt spid="_x0000_s47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514350</xdr:colOff>
          <xdr:row>42</xdr:row>
          <xdr:rowOff>571500</xdr:rowOff>
        </xdr:from>
        <xdr:to>
          <xdr:col>4</xdr:col>
          <xdr:colOff>749300</xdr:colOff>
          <xdr:row>45</xdr:row>
          <xdr:rowOff>584200</xdr:rowOff>
        </xdr:to>
        <xdr:sp macro="" textlink="">
          <xdr:nvSpPr>
            <xdr:cNvPr id="47220" name="Check Box 116" hidden="1">
              <a:extLst>
                <a:ext uri="{63B3BB69-23CF-44E3-9099-C40C66FF867C}">
                  <a14:compatExt spid="_x0000_s47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514350</xdr:colOff>
          <xdr:row>51</xdr:row>
          <xdr:rowOff>241300</xdr:rowOff>
        </xdr:from>
        <xdr:to>
          <xdr:col>4</xdr:col>
          <xdr:colOff>736600</xdr:colOff>
          <xdr:row>54</xdr:row>
          <xdr:rowOff>444500</xdr:rowOff>
        </xdr:to>
        <xdr:sp macro="" textlink="">
          <xdr:nvSpPr>
            <xdr:cNvPr id="47221" name="Check Box 117" hidden="1">
              <a:extLst>
                <a:ext uri="{63B3BB69-23CF-44E3-9099-C40C66FF867C}">
                  <a14:compatExt spid="_x0000_s47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552450</xdr:colOff>
          <xdr:row>51</xdr:row>
          <xdr:rowOff>133350</xdr:rowOff>
        </xdr:from>
        <xdr:to>
          <xdr:col>5</xdr:col>
          <xdr:colOff>781050</xdr:colOff>
          <xdr:row>54</xdr:row>
          <xdr:rowOff>336550</xdr:rowOff>
        </xdr:to>
        <xdr:sp macro="" textlink="">
          <xdr:nvSpPr>
            <xdr:cNvPr id="47222" name="Check Box 118" hidden="1">
              <a:extLst>
                <a:ext uri="{63B3BB69-23CF-44E3-9099-C40C66FF867C}">
                  <a14:compatExt spid="_x0000_s47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626836</xdr:colOff>
      <xdr:row>0</xdr:row>
      <xdr:rowOff>206830</xdr:rowOff>
    </xdr:from>
    <xdr:ext cx="5169893" cy="1825170"/>
    <xdr:pic>
      <xdr:nvPicPr>
        <xdr:cNvPr id="122" name="Image 12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304" t="13947" b="12900"/>
        <a:stretch/>
      </xdr:blipFill>
      <xdr:spPr>
        <a:xfrm>
          <a:off x="10024836" y="206830"/>
          <a:ext cx="5169893" cy="182517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24675\Desktop\Liste%20des%20pi&#232;ces%20justificatives_OS%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XE5-Pièces justificatives"/>
      <sheetName val="Liste des pièces justificatives"/>
    </sheetNames>
    <definedNames>
      <definedName name="Caseàcocher54_Cliquer"/>
    </definedNames>
    <sheetDataSet>
      <sheetData sheetId="0" refreshError="1"/>
      <sheetData sheetId="1"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3" Type="http://schemas.openxmlformats.org/officeDocument/2006/relationships/vmlDrawing" Target="../drawings/vmlDrawing3.vml"/><Relationship Id="rId7" Type="http://schemas.openxmlformats.org/officeDocument/2006/relationships/ctrlProp" Target="../ctrlProps/ctrlProp6.xml"/><Relationship Id="rId12" Type="http://schemas.openxmlformats.org/officeDocument/2006/relationships/ctrlProp" Target="../ctrlProps/ctrlProp11.x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6" Type="http://schemas.openxmlformats.org/officeDocument/2006/relationships/ctrlProp" Target="../ctrlProps/ctrlProp36.xml"/><Relationship Id="rId21" Type="http://schemas.openxmlformats.org/officeDocument/2006/relationships/ctrlProp" Target="../ctrlProps/ctrlProp31.xml"/><Relationship Id="rId42" Type="http://schemas.openxmlformats.org/officeDocument/2006/relationships/ctrlProp" Target="../ctrlProps/ctrlProp52.xml"/><Relationship Id="rId47" Type="http://schemas.openxmlformats.org/officeDocument/2006/relationships/ctrlProp" Target="../ctrlProps/ctrlProp57.xml"/><Relationship Id="rId63" Type="http://schemas.openxmlformats.org/officeDocument/2006/relationships/ctrlProp" Target="../ctrlProps/ctrlProp73.xml"/><Relationship Id="rId68" Type="http://schemas.openxmlformats.org/officeDocument/2006/relationships/ctrlProp" Target="../ctrlProps/ctrlProp78.xml"/><Relationship Id="rId84" Type="http://schemas.openxmlformats.org/officeDocument/2006/relationships/ctrlProp" Target="../ctrlProps/ctrlProp94.xml"/><Relationship Id="rId89" Type="http://schemas.openxmlformats.org/officeDocument/2006/relationships/ctrlProp" Target="../ctrlProps/ctrlProp99.xml"/><Relationship Id="rId112" Type="http://schemas.openxmlformats.org/officeDocument/2006/relationships/ctrlProp" Target="../ctrlProps/ctrlProp122.xml"/><Relationship Id="rId16" Type="http://schemas.openxmlformats.org/officeDocument/2006/relationships/ctrlProp" Target="../ctrlProps/ctrlProp26.xml"/><Relationship Id="rId107" Type="http://schemas.openxmlformats.org/officeDocument/2006/relationships/ctrlProp" Target="../ctrlProps/ctrlProp117.xml"/><Relationship Id="rId11" Type="http://schemas.openxmlformats.org/officeDocument/2006/relationships/ctrlProp" Target="../ctrlProps/ctrlProp21.xml"/><Relationship Id="rId24" Type="http://schemas.openxmlformats.org/officeDocument/2006/relationships/ctrlProp" Target="../ctrlProps/ctrlProp34.xml"/><Relationship Id="rId32" Type="http://schemas.openxmlformats.org/officeDocument/2006/relationships/ctrlProp" Target="../ctrlProps/ctrlProp42.xml"/><Relationship Id="rId37" Type="http://schemas.openxmlformats.org/officeDocument/2006/relationships/ctrlProp" Target="../ctrlProps/ctrlProp47.xml"/><Relationship Id="rId40" Type="http://schemas.openxmlformats.org/officeDocument/2006/relationships/ctrlProp" Target="../ctrlProps/ctrlProp50.xml"/><Relationship Id="rId45" Type="http://schemas.openxmlformats.org/officeDocument/2006/relationships/ctrlProp" Target="../ctrlProps/ctrlProp55.xml"/><Relationship Id="rId53" Type="http://schemas.openxmlformats.org/officeDocument/2006/relationships/ctrlProp" Target="../ctrlProps/ctrlProp63.xml"/><Relationship Id="rId58" Type="http://schemas.openxmlformats.org/officeDocument/2006/relationships/ctrlProp" Target="../ctrlProps/ctrlProp68.xml"/><Relationship Id="rId66" Type="http://schemas.openxmlformats.org/officeDocument/2006/relationships/ctrlProp" Target="../ctrlProps/ctrlProp76.xml"/><Relationship Id="rId74" Type="http://schemas.openxmlformats.org/officeDocument/2006/relationships/ctrlProp" Target="../ctrlProps/ctrlProp84.xml"/><Relationship Id="rId79" Type="http://schemas.openxmlformats.org/officeDocument/2006/relationships/ctrlProp" Target="../ctrlProps/ctrlProp89.xml"/><Relationship Id="rId87" Type="http://schemas.openxmlformats.org/officeDocument/2006/relationships/ctrlProp" Target="../ctrlProps/ctrlProp97.xml"/><Relationship Id="rId102" Type="http://schemas.openxmlformats.org/officeDocument/2006/relationships/ctrlProp" Target="../ctrlProps/ctrlProp112.xml"/><Relationship Id="rId110" Type="http://schemas.openxmlformats.org/officeDocument/2006/relationships/ctrlProp" Target="../ctrlProps/ctrlProp120.xml"/><Relationship Id="rId115" Type="http://schemas.openxmlformats.org/officeDocument/2006/relationships/ctrlProp" Target="../ctrlProps/ctrlProp125.xml"/><Relationship Id="rId5" Type="http://schemas.openxmlformats.org/officeDocument/2006/relationships/ctrlProp" Target="../ctrlProps/ctrlProp15.xml"/><Relationship Id="rId61" Type="http://schemas.openxmlformats.org/officeDocument/2006/relationships/ctrlProp" Target="../ctrlProps/ctrlProp71.xml"/><Relationship Id="rId82" Type="http://schemas.openxmlformats.org/officeDocument/2006/relationships/ctrlProp" Target="../ctrlProps/ctrlProp92.xml"/><Relationship Id="rId90" Type="http://schemas.openxmlformats.org/officeDocument/2006/relationships/ctrlProp" Target="../ctrlProps/ctrlProp100.xml"/><Relationship Id="rId95" Type="http://schemas.openxmlformats.org/officeDocument/2006/relationships/ctrlProp" Target="../ctrlProps/ctrlProp105.xml"/><Relationship Id="rId19" Type="http://schemas.openxmlformats.org/officeDocument/2006/relationships/ctrlProp" Target="../ctrlProps/ctrlProp29.xml"/><Relationship Id="rId14" Type="http://schemas.openxmlformats.org/officeDocument/2006/relationships/ctrlProp" Target="../ctrlProps/ctrlProp24.xml"/><Relationship Id="rId22" Type="http://schemas.openxmlformats.org/officeDocument/2006/relationships/ctrlProp" Target="../ctrlProps/ctrlProp32.xml"/><Relationship Id="rId27" Type="http://schemas.openxmlformats.org/officeDocument/2006/relationships/ctrlProp" Target="../ctrlProps/ctrlProp37.xml"/><Relationship Id="rId30" Type="http://schemas.openxmlformats.org/officeDocument/2006/relationships/ctrlProp" Target="../ctrlProps/ctrlProp40.xml"/><Relationship Id="rId35" Type="http://schemas.openxmlformats.org/officeDocument/2006/relationships/ctrlProp" Target="../ctrlProps/ctrlProp45.xml"/><Relationship Id="rId43" Type="http://schemas.openxmlformats.org/officeDocument/2006/relationships/ctrlProp" Target="../ctrlProps/ctrlProp53.xml"/><Relationship Id="rId48" Type="http://schemas.openxmlformats.org/officeDocument/2006/relationships/ctrlProp" Target="../ctrlProps/ctrlProp58.xml"/><Relationship Id="rId56" Type="http://schemas.openxmlformats.org/officeDocument/2006/relationships/ctrlProp" Target="../ctrlProps/ctrlProp66.xml"/><Relationship Id="rId64" Type="http://schemas.openxmlformats.org/officeDocument/2006/relationships/ctrlProp" Target="../ctrlProps/ctrlProp74.xml"/><Relationship Id="rId69" Type="http://schemas.openxmlformats.org/officeDocument/2006/relationships/ctrlProp" Target="../ctrlProps/ctrlProp79.xml"/><Relationship Id="rId77" Type="http://schemas.openxmlformats.org/officeDocument/2006/relationships/ctrlProp" Target="../ctrlProps/ctrlProp87.xml"/><Relationship Id="rId100" Type="http://schemas.openxmlformats.org/officeDocument/2006/relationships/ctrlProp" Target="../ctrlProps/ctrlProp110.xml"/><Relationship Id="rId105" Type="http://schemas.openxmlformats.org/officeDocument/2006/relationships/ctrlProp" Target="../ctrlProps/ctrlProp115.xml"/><Relationship Id="rId113" Type="http://schemas.openxmlformats.org/officeDocument/2006/relationships/ctrlProp" Target="../ctrlProps/ctrlProp123.xml"/><Relationship Id="rId8" Type="http://schemas.openxmlformats.org/officeDocument/2006/relationships/ctrlProp" Target="../ctrlProps/ctrlProp18.xml"/><Relationship Id="rId51" Type="http://schemas.openxmlformats.org/officeDocument/2006/relationships/ctrlProp" Target="../ctrlProps/ctrlProp61.xml"/><Relationship Id="rId72" Type="http://schemas.openxmlformats.org/officeDocument/2006/relationships/ctrlProp" Target="../ctrlProps/ctrlProp82.xml"/><Relationship Id="rId80" Type="http://schemas.openxmlformats.org/officeDocument/2006/relationships/ctrlProp" Target="../ctrlProps/ctrlProp90.xml"/><Relationship Id="rId85" Type="http://schemas.openxmlformats.org/officeDocument/2006/relationships/ctrlProp" Target="../ctrlProps/ctrlProp95.xml"/><Relationship Id="rId93" Type="http://schemas.openxmlformats.org/officeDocument/2006/relationships/ctrlProp" Target="../ctrlProps/ctrlProp103.xml"/><Relationship Id="rId98" Type="http://schemas.openxmlformats.org/officeDocument/2006/relationships/ctrlProp" Target="../ctrlProps/ctrlProp108.xml"/><Relationship Id="rId3" Type="http://schemas.openxmlformats.org/officeDocument/2006/relationships/ctrlProp" Target="../ctrlProps/ctrlProp13.xml"/><Relationship Id="rId12" Type="http://schemas.openxmlformats.org/officeDocument/2006/relationships/ctrlProp" Target="../ctrlProps/ctrlProp22.xml"/><Relationship Id="rId17" Type="http://schemas.openxmlformats.org/officeDocument/2006/relationships/ctrlProp" Target="../ctrlProps/ctrlProp27.xml"/><Relationship Id="rId25" Type="http://schemas.openxmlformats.org/officeDocument/2006/relationships/ctrlProp" Target="../ctrlProps/ctrlProp35.xml"/><Relationship Id="rId33" Type="http://schemas.openxmlformats.org/officeDocument/2006/relationships/ctrlProp" Target="../ctrlProps/ctrlProp43.xml"/><Relationship Id="rId38" Type="http://schemas.openxmlformats.org/officeDocument/2006/relationships/ctrlProp" Target="../ctrlProps/ctrlProp48.xml"/><Relationship Id="rId46" Type="http://schemas.openxmlformats.org/officeDocument/2006/relationships/ctrlProp" Target="../ctrlProps/ctrlProp56.xml"/><Relationship Id="rId59" Type="http://schemas.openxmlformats.org/officeDocument/2006/relationships/ctrlProp" Target="../ctrlProps/ctrlProp69.xml"/><Relationship Id="rId67" Type="http://schemas.openxmlformats.org/officeDocument/2006/relationships/ctrlProp" Target="../ctrlProps/ctrlProp77.xml"/><Relationship Id="rId103" Type="http://schemas.openxmlformats.org/officeDocument/2006/relationships/ctrlProp" Target="../ctrlProps/ctrlProp113.xml"/><Relationship Id="rId108" Type="http://schemas.openxmlformats.org/officeDocument/2006/relationships/ctrlProp" Target="../ctrlProps/ctrlProp118.xml"/><Relationship Id="rId116" Type="http://schemas.openxmlformats.org/officeDocument/2006/relationships/ctrlProp" Target="../ctrlProps/ctrlProp126.xml"/><Relationship Id="rId20" Type="http://schemas.openxmlformats.org/officeDocument/2006/relationships/ctrlProp" Target="../ctrlProps/ctrlProp30.xml"/><Relationship Id="rId41" Type="http://schemas.openxmlformats.org/officeDocument/2006/relationships/ctrlProp" Target="../ctrlProps/ctrlProp51.xml"/><Relationship Id="rId54" Type="http://schemas.openxmlformats.org/officeDocument/2006/relationships/ctrlProp" Target="../ctrlProps/ctrlProp64.xml"/><Relationship Id="rId62" Type="http://schemas.openxmlformats.org/officeDocument/2006/relationships/ctrlProp" Target="../ctrlProps/ctrlProp72.xml"/><Relationship Id="rId70" Type="http://schemas.openxmlformats.org/officeDocument/2006/relationships/ctrlProp" Target="../ctrlProps/ctrlProp80.xml"/><Relationship Id="rId75" Type="http://schemas.openxmlformats.org/officeDocument/2006/relationships/ctrlProp" Target="../ctrlProps/ctrlProp85.xml"/><Relationship Id="rId83" Type="http://schemas.openxmlformats.org/officeDocument/2006/relationships/ctrlProp" Target="../ctrlProps/ctrlProp93.xml"/><Relationship Id="rId88" Type="http://schemas.openxmlformats.org/officeDocument/2006/relationships/ctrlProp" Target="../ctrlProps/ctrlProp98.xml"/><Relationship Id="rId91" Type="http://schemas.openxmlformats.org/officeDocument/2006/relationships/ctrlProp" Target="../ctrlProps/ctrlProp101.xml"/><Relationship Id="rId96" Type="http://schemas.openxmlformats.org/officeDocument/2006/relationships/ctrlProp" Target="../ctrlProps/ctrlProp106.xml"/><Relationship Id="rId111" Type="http://schemas.openxmlformats.org/officeDocument/2006/relationships/ctrlProp" Target="../ctrlProps/ctrlProp121.xml"/><Relationship Id="rId1" Type="http://schemas.openxmlformats.org/officeDocument/2006/relationships/drawing" Target="../drawings/drawing8.xml"/><Relationship Id="rId6" Type="http://schemas.openxmlformats.org/officeDocument/2006/relationships/ctrlProp" Target="../ctrlProps/ctrlProp16.xml"/><Relationship Id="rId15" Type="http://schemas.openxmlformats.org/officeDocument/2006/relationships/ctrlProp" Target="../ctrlProps/ctrlProp25.xml"/><Relationship Id="rId23" Type="http://schemas.openxmlformats.org/officeDocument/2006/relationships/ctrlProp" Target="../ctrlProps/ctrlProp33.xml"/><Relationship Id="rId28" Type="http://schemas.openxmlformats.org/officeDocument/2006/relationships/ctrlProp" Target="../ctrlProps/ctrlProp38.xml"/><Relationship Id="rId36" Type="http://schemas.openxmlformats.org/officeDocument/2006/relationships/ctrlProp" Target="../ctrlProps/ctrlProp46.xml"/><Relationship Id="rId49" Type="http://schemas.openxmlformats.org/officeDocument/2006/relationships/ctrlProp" Target="../ctrlProps/ctrlProp59.xml"/><Relationship Id="rId57" Type="http://schemas.openxmlformats.org/officeDocument/2006/relationships/ctrlProp" Target="../ctrlProps/ctrlProp67.xml"/><Relationship Id="rId106" Type="http://schemas.openxmlformats.org/officeDocument/2006/relationships/ctrlProp" Target="../ctrlProps/ctrlProp116.xml"/><Relationship Id="rId114" Type="http://schemas.openxmlformats.org/officeDocument/2006/relationships/ctrlProp" Target="../ctrlProps/ctrlProp124.xml"/><Relationship Id="rId10" Type="http://schemas.openxmlformats.org/officeDocument/2006/relationships/ctrlProp" Target="../ctrlProps/ctrlProp20.xml"/><Relationship Id="rId31" Type="http://schemas.openxmlformats.org/officeDocument/2006/relationships/ctrlProp" Target="../ctrlProps/ctrlProp41.xml"/><Relationship Id="rId44" Type="http://schemas.openxmlformats.org/officeDocument/2006/relationships/ctrlProp" Target="../ctrlProps/ctrlProp54.xml"/><Relationship Id="rId52" Type="http://schemas.openxmlformats.org/officeDocument/2006/relationships/ctrlProp" Target="../ctrlProps/ctrlProp62.xml"/><Relationship Id="rId60" Type="http://schemas.openxmlformats.org/officeDocument/2006/relationships/ctrlProp" Target="../ctrlProps/ctrlProp70.xml"/><Relationship Id="rId65" Type="http://schemas.openxmlformats.org/officeDocument/2006/relationships/ctrlProp" Target="../ctrlProps/ctrlProp75.xml"/><Relationship Id="rId73" Type="http://schemas.openxmlformats.org/officeDocument/2006/relationships/ctrlProp" Target="../ctrlProps/ctrlProp83.xml"/><Relationship Id="rId78" Type="http://schemas.openxmlformats.org/officeDocument/2006/relationships/ctrlProp" Target="../ctrlProps/ctrlProp88.xml"/><Relationship Id="rId81" Type="http://schemas.openxmlformats.org/officeDocument/2006/relationships/ctrlProp" Target="../ctrlProps/ctrlProp91.xml"/><Relationship Id="rId86" Type="http://schemas.openxmlformats.org/officeDocument/2006/relationships/ctrlProp" Target="../ctrlProps/ctrlProp96.xml"/><Relationship Id="rId94" Type="http://schemas.openxmlformats.org/officeDocument/2006/relationships/ctrlProp" Target="../ctrlProps/ctrlProp104.xml"/><Relationship Id="rId99" Type="http://schemas.openxmlformats.org/officeDocument/2006/relationships/ctrlProp" Target="../ctrlProps/ctrlProp109.xml"/><Relationship Id="rId101" Type="http://schemas.openxmlformats.org/officeDocument/2006/relationships/ctrlProp" Target="../ctrlProps/ctrlProp111.xml"/><Relationship Id="rId4" Type="http://schemas.openxmlformats.org/officeDocument/2006/relationships/ctrlProp" Target="../ctrlProps/ctrlProp14.xml"/><Relationship Id="rId9" Type="http://schemas.openxmlformats.org/officeDocument/2006/relationships/ctrlProp" Target="../ctrlProps/ctrlProp19.xml"/><Relationship Id="rId13" Type="http://schemas.openxmlformats.org/officeDocument/2006/relationships/ctrlProp" Target="../ctrlProps/ctrlProp23.xml"/><Relationship Id="rId18" Type="http://schemas.openxmlformats.org/officeDocument/2006/relationships/ctrlProp" Target="../ctrlProps/ctrlProp28.xml"/><Relationship Id="rId39" Type="http://schemas.openxmlformats.org/officeDocument/2006/relationships/ctrlProp" Target="../ctrlProps/ctrlProp49.xml"/><Relationship Id="rId109" Type="http://schemas.openxmlformats.org/officeDocument/2006/relationships/ctrlProp" Target="../ctrlProps/ctrlProp119.xml"/><Relationship Id="rId34" Type="http://schemas.openxmlformats.org/officeDocument/2006/relationships/ctrlProp" Target="../ctrlProps/ctrlProp44.xml"/><Relationship Id="rId50" Type="http://schemas.openxmlformats.org/officeDocument/2006/relationships/ctrlProp" Target="../ctrlProps/ctrlProp60.xml"/><Relationship Id="rId55" Type="http://schemas.openxmlformats.org/officeDocument/2006/relationships/ctrlProp" Target="../ctrlProps/ctrlProp65.xml"/><Relationship Id="rId76" Type="http://schemas.openxmlformats.org/officeDocument/2006/relationships/ctrlProp" Target="../ctrlProps/ctrlProp86.xml"/><Relationship Id="rId97" Type="http://schemas.openxmlformats.org/officeDocument/2006/relationships/ctrlProp" Target="../ctrlProps/ctrlProp107.xml"/><Relationship Id="rId104" Type="http://schemas.openxmlformats.org/officeDocument/2006/relationships/ctrlProp" Target="../ctrlProps/ctrlProp114.xml"/><Relationship Id="rId7" Type="http://schemas.openxmlformats.org/officeDocument/2006/relationships/ctrlProp" Target="../ctrlProps/ctrlProp17.xml"/><Relationship Id="rId71" Type="http://schemas.openxmlformats.org/officeDocument/2006/relationships/ctrlProp" Target="../ctrlProps/ctrlProp81.xml"/><Relationship Id="rId92" Type="http://schemas.openxmlformats.org/officeDocument/2006/relationships/ctrlProp" Target="../ctrlProps/ctrlProp102.xml"/><Relationship Id="rId2" Type="http://schemas.openxmlformats.org/officeDocument/2006/relationships/vmlDrawing" Target="../drawings/vmlDrawing4.vml"/><Relationship Id="rId29" Type="http://schemas.openxmlformats.org/officeDocument/2006/relationships/ctrlProp" Target="../ctrlProps/ctrlProp3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M38"/>
  <sheetViews>
    <sheetView showGridLines="0" tabSelected="1" zoomScale="80" zoomScaleNormal="80" zoomScaleSheetLayoutView="95" workbookViewId="0">
      <selection activeCell="C19" sqref="C19"/>
    </sheetView>
  </sheetViews>
  <sheetFormatPr baseColWidth="10" defaultRowHeight="14.5"/>
  <cols>
    <col min="1" max="1" width="4.81640625" customWidth="1"/>
    <col min="3" max="3" width="25.453125" customWidth="1"/>
    <col min="4" max="4" width="15.81640625" customWidth="1"/>
    <col min="5" max="5" width="22.81640625" customWidth="1"/>
    <col min="6" max="6" width="25.1796875" customWidth="1"/>
    <col min="7" max="7" width="23.81640625" customWidth="1"/>
    <col min="8" max="8" width="24.81640625" customWidth="1"/>
  </cols>
  <sheetData>
    <row r="1" spans="1:13" ht="119" customHeight="1">
      <c r="A1" s="168"/>
      <c r="B1" s="168"/>
      <c r="C1" s="168"/>
      <c r="D1" s="168"/>
      <c r="E1" s="168"/>
      <c r="F1" s="168"/>
      <c r="G1" s="168"/>
      <c r="H1" s="168"/>
      <c r="I1" s="168"/>
      <c r="J1" s="168"/>
      <c r="K1" s="168"/>
      <c r="L1" s="168"/>
      <c r="M1" s="168"/>
    </row>
    <row r="2" spans="1:13" ht="30">
      <c r="A2" s="122"/>
      <c r="B2" s="378" t="s">
        <v>157</v>
      </c>
      <c r="C2" s="378"/>
      <c r="D2" s="378"/>
      <c r="E2" s="378"/>
      <c r="F2" s="378"/>
      <c r="G2" s="378"/>
      <c r="H2" s="378"/>
      <c r="I2" s="378"/>
      <c r="J2" s="122"/>
      <c r="K2" s="122"/>
      <c r="L2" s="122"/>
      <c r="M2" s="122"/>
    </row>
    <row r="3" spans="1:13" ht="18">
      <c r="A3" s="122"/>
      <c r="B3" s="379" t="s">
        <v>332</v>
      </c>
      <c r="C3" s="379"/>
      <c r="D3" s="379"/>
      <c r="E3" s="379"/>
      <c r="F3" s="379"/>
      <c r="G3" s="379"/>
      <c r="H3" s="379"/>
      <c r="I3" s="379"/>
      <c r="J3" s="122"/>
      <c r="K3" s="122"/>
      <c r="L3" s="122"/>
      <c r="M3" s="122"/>
    </row>
    <row r="4" spans="1:13" ht="18">
      <c r="A4" s="122"/>
      <c r="B4" s="379" t="s">
        <v>40</v>
      </c>
      <c r="C4" s="379"/>
      <c r="D4" s="379"/>
      <c r="E4" s="379"/>
      <c r="F4" s="379"/>
      <c r="G4" s="379"/>
      <c r="H4" s="379"/>
      <c r="I4" s="379"/>
      <c r="J4" s="122"/>
      <c r="K4" s="122"/>
      <c r="L4" s="122"/>
      <c r="M4" s="122"/>
    </row>
    <row r="5" spans="1:13" ht="19.5" customHeight="1">
      <c r="A5" s="122"/>
      <c r="B5" s="122"/>
      <c r="C5" s="122"/>
      <c r="D5" s="122"/>
      <c r="E5" s="122"/>
      <c r="F5" s="122"/>
      <c r="G5" s="122"/>
      <c r="H5" s="122"/>
      <c r="I5" s="122"/>
      <c r="J5" s="122"/>
      <c r="K5" s="122"/>
      <c r="L5" s="122"/>
      <c r="M5" s="122"/>
    </row>
    <row r="6" spans="1:13" ht="19.5" customHeight="1">
      <c r="A6" s="122"/>
      <c r="B6" s="123" t="s">
        <v>413</v>
      </c>
      <c r="C6" s="124"/>
      <c r="D6" s="124"/>
      <c r="E6" s="124"/>
      <c r="F6" s="124"/>
      <c r="G6" s="124"/>
      <c r="H6" s="124"/>
      <c r="I6" s="124"/>
      <c r="J6" s="122"/>
      <c r="K6" s="122"/>
      <c r="L6" s="122"/>
      <c r="M6" s="122"/>
    </row>
    <row r="7" spans="1:13" ht="18.649999999999999" customHeight="1">
      <c r="A7" s="122"/>
      <c r="B7" s="123" t="s">
        <v>429</v>
      </c>
      <c r="C7" s="124"/>
      <c r="D7" s="124"/>
      <c r="E7" s="124"/>
      <c r="F7" s="124"/>
      <c r="G7" s="124"/>
      <c r="H7" s="124"/>
      <c r="I7" s="124"/>
      <c r="J7" s="122"/>
      <c r="K7" s="122"/>
      <c r="L7" s="122"/>
      <c r="M7" s="122"/>
    </row>
    <row r="8" spans="1:13">
      <c r="A8" s="168"/>
      <c r="B8" s="257" t="s">
        <v>427</v>
      </c>
      <c r="C8" s="124"/>
      <c r="D8" s="168"/>
      <c r="E8" s="168"/>
      <c r="F8" s="168"/>
      <c r="G8" s="168"/>
      <c r="H8" s="168"/>
      <c r="I8" s="168"/>
      <c r="J8" s="168"/>
      <c r="K8" s="168"/>
      <c r="L8" s="168"/>
      <c r="M8" s="168"/>
    </row>
    <row r="9" spans="1:13" ht="18">
      <c r="A9" s="148"/>
      <c r="B9" s="219"/>
      <c r="C9" s="220"/>
      <c r="D9" s="161"/>
      <c r="E9" s="161"/>
      <c r="F9" s="161"/>
      <c r="G9" s="161"/>
      <c r="H9" s="161"/>
      <c r="I9" s="88"/>
      <c r="J9" s="122"/>
      <c r="K9" s="122"/>
      <c r="L9" s="122"/>
      <c r="M9" s="168"/>
    </row>
    <row r="10" spans="1:13" ht="15.5">
      <c r="A10" s="148"/>
      <c r="B10" s="220"/>
      <c r="C10" s="380" t="s">
        <v>349</v>
      </c>
      <c r="D10" s="380"/>
      <c r="E10" s="380"/>
      <c r="F10" s="380"/>
      <c r="G10" s="380"/>
      <c r="H10" s="380"/>
      <c r="I10" s="381"/>
      <c r="J10" s="381"/>
      <c r="K10" s="381"/>
      <c r="L10" s="122"/>
      <c r="M10" s="168"/>
    </row>
    <row r="11" spans="1:13" ht="15.5">
      <c r="A11" s="148"/>
      <c r="B11" s="220"/>
      <c r="C11" s="221"/>
      <c r="D11" s="221"/>
      <c r="E11" s="221"/>
      <c r="F11" s="221"/>
      <c r="G11" s="221"/>
      <c r="H11" s="221"/>
      <c r="I11" s="222"/>
      <c r="J11" s="222"/>
      <c r="K11" s="222"/>
      <c r="L11" s="122"/>
      <c r="M11" s="168"/>
    </row>
    <row r="12" spans="1:13" ht="16" customHeight="1">
      <c r="A12" s="148"/>
      <c r="B12" s="122"/>
      <c r="C12" s="223" t="s">
        <v>415</v>
      </c>
      <c r="D12" s="382" t="s">
        <v>0</v>
      </c>
      <c r="E12" s="383"/>
      <c r="F12" s="383"/>
      <c r="G12" s="386" t="s">
        <v>246</v>
      </c>
      <c r="H12" s="387"/>
      <c r="I12" s="122"/>
      <c r="J12" s="122"/>
      <c r="K12" s="122"/>
      <c r="L12" s="122"/>
      <c r="M12" s="168"/>
    </row>
    <row r="13" spans="1:13" ht="16" customHeight="1">
      <c r="A13" s="148"/>
      <c r="B13" s="122"/>
      <c r="C13" s="224" t="s">
        <v>414</v>
      </c>
      <c r="D13" s="384" t="s">
        <v>410</v>
      </c>
      <c r="E13" s="385"/>
      <c r="F13" s="385"/>
      <c r="G13" s="386" t="s">
        <v>246</v>
      </c>
      <c r="H13" s="387"/>
      <c r="I13" s="122"/>
      <c r="J13" s="122"/>
      <c r="K13" s="122"/>
      <c r="L13" s="122"/>
      <c r="M13" s="168"/>
    </row>
    <row r="14" spans="1:13" ht="16" customHeight="1">
      <c r="A14" s="148"/>
      <c r="B14" s="122"/>
      <c r="C14" s="224" t="s">
        <v>392</v>
      </c>
      <c r="D14" s="384" t="s">
        <v>92</v>
      </c>
      <c r="E14" s="385"/>
      <c r="F14" s="385"/>
      <c r="G14" s="386" t="s">
        <v>246</v>
      </c>
      <c r="H14" s="387"/>
      <c r="I14" s="122"/>
      <c r="J14" s="122"/>
      <c r="K14" s="122"/>
      <c r="L14" s="122"/>
      <c r="M14" s="168"/>
    </row>
    <row r="15" spans="1:13" ht="16" customHeight="1">
      <c r="A15" s="148"/>
      <c r="B15" s="122"/>
      <c r="C15" s="224" t="s">
        <v>1</v>
      </c>
      <c r="D15" s="384" t="s">
        <v>382</v>
      </c>
      <c r="E15" s="385"/>
      <c r="F15" s="385"/>
      <c r="G15" s="391" t="s">
        <v>247</v>
      </c>
      <c r="H15" s="392"/>
      <c r="I15" s="122"/>
      <c r="J15" s="122"/>
      <c r="K15" s="122"/>
      <c r="L15" s="122"/>
      <c r="M15" s="168"/>
    </row>
    <row r="16" spans="1:13" ht="16" customHeight="1">
      <c r="A16" s="148"/>
      <c r="B16" s="122"/>
      <c r="C16" s="224" t="s">
        <v>2</v>
      </c>
      <c r="D16" s="388" t="s">
        <v>245</v>
      </c>
      <c r="E16" s="389"/>
      <c r="F16" s="390"/>
      <c r="G16" s="386" t="s">
        <v>246</v>
      </c>
      <c r="H16" s="387"/>
      <c r="I16" s="122"/>
      <c r="J16" s="122"/>
      <c r="K16" s="122"/>
      <c r="L16" s="122"/>
      <c r="M16" s="168"/>
    </row>
    <row r="17" spans="1:13" ht="16" customHeight="1">
      <c r="A17" s="148"/>
      <c r="B17" s="122"/>
      <c r="C17" s="224" t="s">
        <v>3</v>
      </c>
      <c r="D17" s="384" t="s">
        <v>449</v>
      </c>
      <c r="E17" s="385"/>
      <c r="F17" s="385"/>
      <c r="G17" s="386" t="s">
        <v>246</v>
      </c>
      <c r="H17" s="387"/>
      <c r="I17" s="122"/>
      <c r="J17" s="122"/>
      <c r="K17" s="122"/>
      <c r="L17" s="122"/>
      <c r="M17" s="168"/>
    </row>
    <row r="18" spans="1:13" ht="15.5">
      <c r="A18" s="148"/>
      <c r="B18" s="122"/>
      <c r="C18" s="225"/>
      <c r="D18" s="226"/>
      <c r="E18" s="226"/>
      <c r="F18" s="226"/>
      <c r="G18" s="226"/>
      <c r="H18" s="226"/>
      <c r="I18" s="122"/>
      <c r="J18" s="122"/>
      <c r="K18" s="122"/>
      <c r="L18" s="122"/>
      <c r="M18" s="168"/>
    </row>
    <row r="19" spans="1:13" ht="15.5">
      <c r="A19" s="148"/>
      <c r="B19" s="122"/>
      <c r="C19" s="227" t="s">
        <v>452</v>
      </c>
      <c r="D19" s="228"/>
      <c r="E19" s="228"/>
      <c r="F19" s="228"/>
      <c r="G19" s="228"/>
      <c r="H19" s="122"/>
      <c r="I19" s="122"/>
      <c r="J19" s="122"/>
      <c r="K19" s="122"/>
      <c r="L19" s="122"/>
      <c r="M19" s="168"/>
    </row>
    <row r="20" spans="1:13" ht="15.5">
      <c r="A20" s="148"/>
      <c r="B20" s="122"/>
      <c r="C20" s="229" t="s">
        <v>384</v>
      </c>
      <c r="D20" s="228"/>
      <c r="E20" s="228"/>
      <c r="F20" s="228"/>
      <c r="G20" s="228"/>
      <c r="H20" s="122"/>
      <c r="I20" s="122"/>
      <c r="J20" s="122"/>
      <c r="K20" s="122"/>
      <c r="L20" s="122"/>
      <c r="M20" s="168"/>
    </row>
    <row r="21" spans="1:13" ht="16" thickBot="1">
      <c r="A21" s="148"/>
      <c r="B21" s="122"/>
      <c r="C21" s="229"/>
      <c r="D21" s="228"/>
      <c r="E21" s="228"/>
      <c r="F21" s="228"/>
      <c r="G21" s="228"/>
      <c r="H21" s="122"/>
      <c r="I21" s="122"/>
      <c r="J21" s="122"/>
      <c r="K21" s="122"/>
      <c r="L21" s="122"/>
      <c r="M21" s="168"/>
    </row>
    <row r="22" spans="1:13" ht="16" thickBot="1">
      <c r="A22" s="148"/>
      <c r="B22" s="148"/>
      <c r="C22" s="230" t="s">
        <v>248</v>
      </c>
      <c r="D22" s="122"/>
      <c r="E22" s="122"/>
      <c r="F22" s="122"/>
      <c r="G22" s="122"/>
      <c r="H22" s="231"/>
      <c r="I22" s="232"/>
      <c r="J22" s="122"/>
      <c r="K22" s="122"/>
      <c r="L22" s="122"/>
      <c r="M22" s="168"/>
    </row>
    <row r="23" spans="1:13" ht="15" thickBot="1">
      <c r="A23" s="148"/>
      <c r="B23" s="148"/>
      <c r="C23" s="146"/>
      <c r="D23" s="233"/>
      <c r="E23" s="122"/>
      <c r="F23" s="122"/>
      <c r="G23" s="122"/>
      <c r="H23" s="122"/>
      <c r="I23" s="122"/>
      <c r="J23" s="122"/>
      <c r="K23" s="122"/>
      <c r="L23" s="122"/>
      <c r="M23" s="168"/>
    </row>
    <row r="24" spans="1:13" ht="16" thickBot="1">
      <c r="A24" s="148"/>
      <c r="B24" s="148"/>
      <c r="C24" s="230" t="s">
        <v>4</v>
      </c>
      <c r="D24" s="122"/>
      <c r="E24" s="122"/>
      <c r="F24" s="122"/>
      <c r="G24" s="122"/>
      <c r="H24" s="234"/>
      <c r="I24" s="148"/>
      <c r="J24" s="122"/>
      <c r="K24" s="122"/>
      <c r="L24" s="122"/>
      <c r="M24" s="168"/>
    </row>
    <row r="25" spans="1:13" ht="15" thickBot="1">
      <c r="A25" s="148"/>
      <c r="B25" s="148"/>
      <c r="C25" s="148"/>
      <c r="D25" s="122"/>
      <c r="E25" s="122"/>
      <c r="F25" s="122"/>
      <c r="G25" s="122"/>
      <c r="H25" s="122"/>
      <c r="I25" s="122"/>
      <c r="J25" s="122"/>
      <c r="K25" s="122"/>
      <c r="L25" s="122"/>
      <c r="M25" s="168"/>
    </row>
    <row r="26" spans="1:13" ht="15" thickBot="1">
      <c r="A26" s="148"/>
      <c r="B26" s="148"/>
      <c r="C26" s="148"/>
      <c r="D26" s="122"/>
      <c r="E26" s="122"/>
      <c r="F26" s="122"/>
      <c r="G26" s="122"/>
      <c r="H26" s="235"/>
      <c r="I26" s="148"/>
      <c r="J26" s="122"/>
      <c r="K26" s="122"/>
      <c r="L26" s="122"/>
      <c r="M26" s="168"/>
    </row>
    <row r="27" spans="1:13">
      <c r="A27" s="148"/>
      <c r="B27" s="148"/>
      <c r="C27" s="148"/>
      <c r="D27" s="122"/>
      <c r="E27" s="122"/>
      <c r="F27" s="122"/>
      <c r="G27" s="122"/>
      <c r="H27" s="122"/>
      <c r="I27" s="122"/>
      <c r="J27" s="122"/>
      <c r="K27" s="122"/>
      <c r="L27" s="122"/>
      <c r="M27" s="168"/>
    </row>
    <row r="28" spans="1:13" ht="15.5">
      <c r="A28" s="148"/>
      <c r="B28" s="148"/>
      <c r="C28" s="148"/>
      <c r="D28" s="236" t="s">
        <v>5</v>
      </c>
      <c r="E28" s="119" t="s">
        <v>284</v>
      </c>
      <c r="F28" s="119" t="s">
        <v>7</v>
      </c>
      <c r="G28" s="119" t="s">
        <v>285</v>
      </c>
      <c r="H28" s="119" t="s">
        <v>8</v>
      </c>
      <c r="I28" s="237"/>
      <c r="J28" s="122"/>
      <c r="K28" s="122"/>
      <c r="L28" s="122"/>
      <c r="M28" s="168"/>
    </row>
    <row r="29" spans="1:13">
      <c r="A29" s="148"/>
      <c r="B29" s="148"/>
      <c r="C29" s="148"/>
      <c r="D29" s="122"/>
      <c r="E29" s="238"/>
      <c r="F29" s="239"/>
      <c r="G29" s="239"/>
      <c r="H29" s="240">
        <f>E29*G29</f>
        <v>0</v>
      </c>
      <c r="I29" s="241"/>
      <c r="J29" s="122"/>
      <c r="K29" s="122"/>
      <c r="L29" s="122"/>
      <c r="M29" s="168"/>
    </row>
    <row r="30" spans="1:13">
      <c r="A30" s="148"/>
      <c r="B30" s="148"/>
      <c r="C30" s="148"/>
      <c r="D30" s="122"/>
      <c r="E30" s="242"/>
      <c r="F30" s="243"/>
      <c r="G30" s="243"/>
      <c r="H30" s="244">
        <f>E30*G30</f>
        <v>0</v>
      </c>
      <c r="I30" s="241"/>
      <c r="J30" s="122"/>
      <c r="K30" s="122"/>
      <c r="L30" s="122"/>
      <c r="M30" s="168"/>
    </row>
    <row r="31" spans="1:13">
      <c r="A31" s="148"/>
      <c r="B31" s="148"/>
      <c r="C31" s="148"/>
      <c r="D31" s="122"/>
      <c r="E31" s="245"/>
      <c r="F31" s="246"/>
      <c r="G31" s="246"/>
      <c r="H31" s="247">
        <f>E31*G31</f>
        <v>0</v>
      </c>
      <c r="I31" s="241"/>
      <c r="J31" s="122"/>
      <c r="K31" s="122"/>
      <c r="L31" s="122"/>
      <c r="M31" s="168"/>
    </row>
    <row r="32" spans="1:13" ht="18.5">
      <c r="A32" s="148"/>
      <c r="B32" s="148"/>
      <c r="C32" s="148"/>
      <c r="D32" s="122"/>
      <c r="E32" s="122"/>
      <c r="F32" s="122"/>
      <c r="G32" s="122"/>
      <c r="H32" s="157">
        <f>SUM(H29:H31)</f>
        <v>0</v>
      </c>
      <c r="I32" s="248"/>
      <c r="J32" s="122"/>
      <c r="K32" s="122"/>
      <c r="L32" s="122"/>
      <c r="M32" s="168"/>
    </row>
    <row r="33" spans="1:13" ht="15.5">
      <c r="A33" s="148"/>
      <c r="B33" s="148"/>
      <c r="C33" s="230" t="s">
        <v>393</v>
      </c>
      <c r="D33" s="122"/>
      <c r="E33" s="122"/>
      <c r="F33" s="122"/>
      <c r="G33" s="122"/>
      <c r="H33" s="122"/>
      <c r="I33" s="122"/>
      <c r="J33" s="122"/>
      <c r="K33" s="122"/>
      <c r="L33" s="122"/>
      <c r="M33" s="168"/>
    </row>
    <row r="34" spans="1:13" ht="15.5">
      <c r="A34" s="148"/>
      <c r="B34" s="148"/>
      <c r="C34" s="230" t="s">
        <v>394</v>
      </c>
      <c r="D34" s="122"/>
      <c r="E34" s="122"/>
      <c r="F34" s="122"/>
      <c r="G34" s="122"/>
      <c r="H34" s="122"/>
      <c r="I34" s="122"/>
      <c r="J34" s="122"/>
      <c r="K34" s="122"/>
      <c r="L34" s="122"/>
      <c r="M34" s="168"/>
    </row>
    <row r="35" spans="1:13">
      <c r="A35" s="148"/>
      <c r="B35" s="148"/>
      <c r="C35" s="122"/>
      <c r="D35" s="122"/>
      <c r="E35" s="122"/>
      <c r="F35" s="122"/>
      <c r="G35" s="122"/>
      <c r="H35" s="122"/>
      <c r="I35" s="122"/>
      <c r="J35" s="122"/>
      <c r="K35" s="122"/>
      <c r="L35" s="122"/>
      <c r="M35" s="168"/>
    </row>
    <row r="36" spans="1:13">
      <c r="A36" s="168"/>
      <c r="B36" s="168"/>
      <c r="C36" s="168"/>
      <c r="D36" s="168"/>
      <c r="E36" s="168"/>
      <c r="F36" s="168"/>
      <c r="G36" s="168"/>
      <c r="H36" s="168"/>
      <c r="I36" s="168"/>
      <c r="J36" s="168"/>
      <c r="K36" s="168"/>
      <c r="L36" s="168"/>
      <c r="M36" s="168"/>
    </row>
    <row r="37" spans="1:13">
      <c r="A37" s="168"/>
      <c r="B37" s="168"/>
      <c r="C37" s="168"/>
      <c r="D37" s="168"/>
      <c r="E37" s="168"/>
      <c r="F37" s="168"/>
      <c r="G37" s="168"/>
      <c r="H37" s="168"/>
      <c r="I37" s="168"/>
      <c r="J37" s="168"/>
      <c r="K37" s="168"/>
      <c r="L37" s="168"/>
      <c r="M37" s="168"/>
    </row>
    <row r="38" spans="1:13">
      <c r="A38" s="168"/>
      <c r="B38" s="168"/>
      <c r="C38" s="168"/>
      <c r="D38" s="168"/>
      <c r="E38" s="168"/>
      <c r="F38" s="168"/>
      <c r="G38" s="168"/>
      <c r="H38" s="168"/>
      <c r="I38" s="168"/>
      <c r="J38" s="168"/>
      <c r="K38" s="168"/>
      <c r="L38" s="168"/>
      <c r="M38" s="168"/>
    </row>
  </sheetData>
  <sheetProtection password="C47B" sheet="1" objects="1" scenarios="1"/>
  <mergeCells count="16">
    <mergeCell ref="D15:F15"/>
    <mergeCell ref="D16:F16"/>
    <mergeCell ref="D17:F17"/>
    <mergeCell ref="G15:H15"/>
    <mergeCell ref="G16:H16"/>
    <mergeCell ref="G17:H17"/>
    <mergeCell ref="B2:I2"/>
    <mergeCell ref="B4:I4"/>
    <mergeCell ref="C10:K10"/>
    <mergeCell ref="D12:F12"/>
    <mergeCell ref="D14:F14"/>
    <mergeCell ref="B3:I3"/>
    <mergeCell ref="D13:F13"/>
    <mergeCell ref="G13:H13"/>
    <mergeCell ref="G12:H12"/>
    <mergeCell ref="G14:H14"/>
  </mergeCells>
  <dataValidations count="4">
    <dataValidation type="decimal" operator="greaterThanOrEqual" allowBlank="1" showInputMessage="1" showErrorMessage="1" sqref="E29:E31">
      <formula1>0</formula1>
    </dataValidation>
    <dataValidation type="list" allowBlank="1" showInputMessage="1" showErrorMessage="1" errorTitle="Format invalide" error="Vous devez renseigner une valeur numériqe." sqref="F29:F31">
      <formula1>"heures,jours,semaines"</formula1>
    </dataValidation>
    <dataValidation type="decimal" allowBlank="1" showInputMessage="1" showErrorMessage="1" errorTitle="Format invalide" error="Vous devez renseigner une valeur numériqe." sqref="G29:G31">
      <formula1>0</formula1>
      <formula2>10000000</formula2>
    </dataValidation>
    <dataValidation operator="greaterThan" allowBlank="1" showInputMessage="1" showErrorMessage="1" sqref="H29:I31"/>
  </dataValidations>
  <pageMargins left="0.7" right="0.7" top="0.75" bottom="0.75" header="0.3" footer="0.3"/>
  <pageSetup paperSize="9" scale="6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DA97"/>
  <sheetViews>
    <sheetView topLeftCell="B40" zoomScale="90" zoomScaleNormal="90" zoomScaleSheetLayoutView="80" zoomScalePageLayoutView="40" workbookViewId="0">
      <selection activeCell="F52" sqref="F52"/>
    </sheetView>
  </sheetViews>
  <sheetFormatPr baseColWidth="10" defaultColWidth="10.81640625" defaultRowHeight="14.5"/>
  <cols>
    <col min="1" max="1" width="3.54296875" style="63" customWidth="1"/>
    <col min="2" max="3" width="3.453125" style="63" customWidth="1"/>
    <col min="4" max="4" width="4.08984375" style="63" customWidth="1"/>
    <col min="5" max="5" width="4.453125" style="63" customWidth="1"/>
    <col min="6" max="16384" width="10.81640625" style="63"/>
  </cols>
  <sheetData>
    <row r="1" spans="1:105" ht="159.5" customHeight="1">
      <c r="AB1" s="286"/>
      <c r="AC1" s="286"/>
      <c r="AD1" s="286"/>
      <c r="AE1" s="286"/>
      <c r="AF1" s="286"/>
      <c r="AG1" s="286"/>
      <c r="AH1" s="286"/>
      <c r="AI1" s="286"/>
      <c r="AJ1" s="286"/>
      <c r="AK1" s="286"/>
      <c r="AL1" s="286"/>
      <c r="AM1" s="286"/>
      <c r="AN1" s="286"/>
      <c r="AO1" s="286"/>
      <c r="AP1" s="286"/>
      <c r="AQ1" s="286"/>
      <c r="AR1" s="286"/>
      <c r="AS1" s="286"/>
      <c r="AT1" s="286"/>
      <c r="AU1" s="286"/>
      <c r="AV1" s="286"/>
      <c r="AW1" s="286"/>
      <c r="AX1" s="286"/>
      <c r="AY1" s="286"/>
      <c r="AZ1" s="286"/>
      <c r="BA1" s="286"/>
      <c r="BB1" s="286"/>
      <c r="BC1" s="286"/>
      <c r="BD1" s="286"/>
      <c r="BE1" s="286"/>
      <c r="BF1" s="286"/>
      <c r="BG1" s="286"/>
      <c r="BH1" s="286"/>
      <c r="BI1" s="286"/>
      <c r="BJ1" s="286"/>
      <c r="BK1" s="286"/>
      <c r="BL1" s="286"/>
      <c r="BM1" s="286"/>
      <c r="BN1" s="286"/>
      <c r="BO1" s="286"/>
      <c r="BP1" s="286"/>
      <c r="BQ1" s="286"/>
      <c r="BR1" s="286"/>
      <c r="BS1" s="286"/>
      <c r="BT1" s="286"/>
      <c r="BU1" s="286"/>
      <c r="BV1" s="286"/>
      <c r="BW1" s="286"/>
      <c r="BX1" s="286"/>
      <c r="BY1" s="286"/>
      <c r="BZ1" s="286"/>
      <c r="CA1" s="286"/>
      <c r="CB1" s="286"/>
      <c r="CC1" s="286"/>
      <c r="CD1" s="286"/>
      <c r="CE1" s="286"/>
      <c r="CF1" s="286"/>
      <c r="CG1" s="286"/>
      <c r="CH1" s="286"/>
      <c r="CI1" s="286"/>
      <c r="CJ1" s="286"/>
      <c r="CK1" s="286"/>
      <c r="CL1" s="286"/>
      <c r="CM1" s="286"/>
      <c r="CN1" s="286"/>
      <c r="CO1" s="286"/>
      <c r="CP1" s="286"/>
      <c r="CQ1" s="286"/>
      <c r="CR1" s="286"/>
      <c r="CS1" s="286"/>
      <c r="CT1" s="286"/>
      <c r="CU1" s="286"/>
      <c r="CV1" s="286"/>
      <c r="CW1" s="286"/>
      <c r="CX1" s="286"/>
      <c r="CY1" s="286"/>
      <c r="CZ1" s="286"/>
      <c r="DA1" s="286"/>
    </row>
    <row r="2" spans="1:105" customFormat="1" ht="30">
      <c r="A2" s="122"/>
      <c r="B2" s="378" t="s">
        <v>157</v>
      </c>
      <c r="C2" s="393"/>
      <c r="D2" s="393"/>
      <c r="E2" s="393"/>
      <c r="F2" s="393"/>
      <c r="G2" s="393"/>
      <c r="H2" s="393"/>
      <c r="I2" s="394"/>
      <c r="J2" s="394"/>
      <c r="K2" s="394"/>
      <c r="L2" s="394"/>
      <c r="M2" s="394"/>
      <c r="N2" s="394"/>
      <c r="O2" s="394"/>
      <c r="P2" s="394"/>
      <c r="Q2" s="394"/>
      <c r="R2" s="394"/>
      <c r="S2" s="394"/>
      <c r="T2" s="394"/>
      <c r="U2" s="394"/>
      <c r="V2" s="394"/>
      <c r="W2" s="394"/>
      <c r="X2" s="394"/>
      <c r="Y2" s="394"/>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2"/>
      <c r="BY2" s="32"/>
      <c r="BZ2" s="32"/>
      <c r="CA2" s="32"/>
      <c r="CB2" s="32"/>
      <c r="CC2" s="32"/>
      <c r="CD2" s="32"/>
      <c r="CE2" s="32"/>
      <c r="CF2" s="32"/>
      <c r="CG2" s="32"/>
      <c r="CH2" s="32"/>
      <c r="CI2" s="32"/>
      <c r="CJ2" s="32"/>
      <c r="CK2" s="32"/>
      <c r="CL2" s="32"/>
      <c r="CM2" s="32"/>
      <c r="CN2" s="32"/>
      <c r="CO2" s="32"/>
      <c r="CP2" s="32"/>
      <c r="CQ2" s="32"/>
      <c r="CR2" s="32"/>
      <c r="CS2" s="32"/>
      <c r="CT2" s="32"/>
      <c r="CU2" s="32"/>
      <c r="CV2" s="32"/>
      <c r="CW2" s="32"/>
      <c r="CX2" s="32"/>
      <c r="CY2" s="32"/>
      <c r="CZ2" s="32"/>
      <c r="DA2" s="32"/>
    </row>
    <row r="3" spans="1:105" customFormat="1" ht="18">
      <c r="A3" s="122"/>
      <c r="B3" s="379" t="s">
        <v>332</v>
      </c>
      <c r="C3" s="393"/>
      <c r="D3" s="393"/>
      <c r="E3" s="393"/>
      <c r="F3" s="393"/>
      <c r="G3" s="393"/>
      <c r="H3" s="393"/>
      <c r="I3" s="394"/>
      <c r="J3" s="394"/>
      <c r="K3" s="394"/>
      <c r="L3" s="394"/>
      <c r="M3" s="394"/>
      <c r="N3" s="394"/>
      <c r="O3" s="394"/>
      <c r="P3" s="394"/>
      <c r="Q3" s="394"/>
      <c r="R3" s="394"/>
      <c r="S3" s="394"/>
      <c r="T3" s="394"/>
      <c r="U3" s="394"/>
      <c r="V3" s="394"/>
      <c r="W3" s="394"/>
      <c r="X3" s="394"/>
      <c r="Y3" s="394"/>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c r="BT3" s="32"/>
      <c r="BU3" s="32"/>
      <c r="BV3" s="32"/>
      <c r="BW3" s="32"/>
      <c r="BX3" s="32"/>
      <c r="BY3" s="32"/>
      <c r="BZ3" s="32"/>
      <c r="CA3" s="32"/>
      <c r="CB3" s="32"/>
      <c r="CC3" s="32"/>
      <c r="CD3" s="32"/>
      <c r="CE3" s="32"/>
      <c r="CF3" s="32"/>
      <c r="CG3" s="32"/>
      <c r="CH3" s="32"/>
      <c r="CI3" s="32"/>
      <c r="CJ3" s="32"/>
      <c r="CK3" s="32"/>
      <c r="CL3" s="32"/>
      <c r="CM3" s="32"/>
      <c r="CN3" s="32"/>
      <c r="CO3" s="32"/>
      <c r="CP3" s="32"/>
      <c r="CQ3" s="32"/>
      <c r="CR3" s="32"/>
      <c r="CS3" s="32"/>
      <c r="CT3" s="32"/>
      <c r="CU3" s="32"/>
      <c r="CV3" s="32"/>
      <c r="CW3" s="32"/>
      <c r="CX3" s="32"/>
      <c r="CY3" s="32"/>
      <c r="CZ3" s="32"/>
      <c r="DA3" s="32"/>
    </row>
    <row r="4" spans="1:105" customFormat="1" ht="18">
      <c r="A4" s="122"/>
      <c r="B4" s="379" t="s">
        <v>40</v>
      </c>
      <c r="C4" s="393"/>
      <c r="D4" s="393"/>
      <c r="E4" s="393"/>
      <c r="F4" s="393"/>
      <c r="G4" s="393"/>
      <c r="H4" s="393"/>
      <c r="I4" s="394"/>
      <c r="J4" s="394"/>
      <c r="K4" s="394"/>
      <c r="L4" s="394"/>
      <c r="M4" s="394"/>
      <c r="N4" s="394"/>
      <c r="O4" s="394"/>
      <c r="P4" s="394"/>
      <c r="Q4" s="394"/>
      <c r="R4" s="394"/>
      <c r="S4" s="394"/>
      <c r="T4" s="394"/>
      <c r="U4" s="394"/>
      <c r="V4" s="394"/>
      <c r="W4" s="394"/>
      <c r="X4" s="394"/>
      <c r="Y4" s="394"/>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c r="CA4" s="32"/>
      <c r="CB4" s="32"/>
      <c r="CC4" s="32"/>
      <c r="CD4" s="32"/>
      <c r="CE4" s="32"/>
      <c r="CF4" s="32"/>
      <c r="CG4" s="32"/>
      <c r="CH4" s="32"/>
      <c r="CI4" s="32"/>
      <c r="CJ4" s="32"/>
      <c r="CK4" s="32"/>
      <c r="CL4" s="32"/>
      <c r="CM4" s="32"/>
      <c r="CN4" s="32"/>
      <c r="CO4" s="32"/>
      <c r="CP4" s="32"/>
      <c r="CQ4" s="32"/>
      <c r="CR4" s="32"/>
      <c r="CS4" s="32"/>
      <c r="CT4" s="32"/>
      <c r="CU4" s="32"/>
      <c r="CV4" s="32"/>
      <c r="CW4" s="32"/>
      <c r="CX4" s="32"/>
      <c r="CY4" s="32"/>
      <c r="CZ4" s="32"/>
      <c r="DA4" s="32"/>
    </row>
    <row r="5" spans="1:105" customFormat="1" ht="19.5" customHeight="1">
      <c r="A5" s="122"/>
      <c r="B5" s="122"/>
      <c r="C5" s="122"/>
      <c r="D5" s="122"/>
      <c r="E5" s="122"/>
      <c r="F5" s="122"/>
      <c r="G5" s="122"/>
      <c r="H5" s="122"/>
      <c r="I5" s="122"/>
      <c r="J5" s="122"/>
      <c r="K5" s="122"/>
      <c r="L5" s="122"/>
      <c r="M5" s="122"/>
      <c r="N5" s="122"/>
      <c r="O5" s="122"/>
      <c r="P5" s="122"/>
      <c r="Q5" s="122"/>
      <c r="R5" s="12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c r="BX5" s="32"/>
      <c r="BY5" s="32"/>
      <c r="BZ5" s="32"/>
      <c r="CA5" s="32"/>
      <c r="CB5" s="32"/>
      <c r="CC5" s="32"/>
      <c r="CD5" s="32"/>
      <c r="CE5" s="32"/>
      <c r="CF5" s="32"/>
      <c r="CG5" s="32"/>
      <c r="CH5" s="32"/>
      <c r="CI5" s="32"/>
      <c r="CJ5" s="32"/>
      <c r="CK5" s="32"/>
      <c r="CL5" s="32"/>
      <c r="CM5" s="32"/>
      <c r="CN5" s="32"/>
      <c r="CO5" s="32"/>
      <c r="CP5" s="32"/>
      <c r="CQ5" s="32"/>
      <c r="CR5" s="32"/>
      <c r="CS5" s="32"/>
      <c r="CT5" s="32"/>
      <c r="CU5" s="32"/>
      <c r="CV5" s="32"/>
      <c r="CW5" s="32"/>
      <c r="CX5" s="32"/>
      <c r="CY5" s="32"/>
      <c r="CZ5" s="32"/>
      <c r="DA5" s="32"/>
    </row>
    <row r="6" spans="1:105" customFormat="1" ht="19.5" customHeight="1">
      <c r="A6" s="122"/>
      <c r="B6" s="123" t="s">
        <v>413</v>
      </c>
      <c r="C6" s="124"/>
      <c r="D6" s="124"/>
      <c r="E6" s="124"/>
      <c r="F6" s="124"/>
      <c r="G6" s="124"/>
      <c r="H6" s="124"/>
      <c r="I6" s="124"/>
      <c r="J6" s="122"/>
      <c r="K6" s="122"/>
      <c r="L6" s="122"/>
      <c r="M6" s="122"/>
      <c r="N6" s="122"/>
      <c r="O6" s="122"/>
      <c r="P6" s="122"/>
      <c r="Q6" s="122"/>
      <c r="R6" s="12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c r="BX6" s="32"/>
      <c r="BY6" s="32"/>
      <c r="BZ6" s="32"/>
      <c r="CA6" s="32"/>
      <c r="CB6" s="32"/>
      <c r="CC6" s="32"/>
      <c r="CD6" s="32"/>
      <c r="CE6" s="32"/>
      <c r="CF6" s="32"/>
      <c r="CG6" s="32"/>
      <c r="CH6" s="32"/>
      <c r="CI6" s="32"/>
      <c r="CJ6" s="32"/>
      <c r="CK6" s="32"/>
      <c r="CL6" s="32"/>
      <c r="CM6" s="32"/>
      <c r="CN6" s="32"/>
      <c r="CO6" s="32"/>
      <c r="CP6" s="32"/>
      <c r="CQ6" s="32"/>
      <c r="CR6" s="32"/>
      <c r="CS6" s="32"/>
      <c r="CT6" s="32"/>
      <c r="CU6" s="32"/>
      <c r="CV6" s="32"/>
      <c r="CW6" s="32"/>
      <c r="CX6" s="32"/>
      <c r="CY6" s="32"/>
      <c r="CZ6" s="32"/>
      <c r="DA6" s="32"/>
    </row>
    <row r="7" spans="1:105" customFormat="1" ht="18.649999999999999" customHeight="1">
      <c r="A7" s="122"/>
      <c r="B7" s="123" t="s">
        <v>429</v>
      </c>
      <c r="C7" s="124"/>
      <c r="D7" s="124"/>
      <c r="E7" s="124"/>
      <c r="F7" s="124"/>
      <c r="G7" s="124"/>
      <c r="H7" s="124"/>
      <c r="I7" s="124"/>
      <c r="J7" s="122"/>
      <c r="K7" s="122"/>
      <c r="L7" s="122"/>
      <c r="M7" s="122"/>
      <c r="N7" s="122"/>
      <c r="O7" s="122"/>
      <c r="P7" s="122"/>
      <c r="Q7" s="122"/>
      <c r="R7" s="12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2"/>
      <c r="CK7" s="32"/>
      <c r="CL7" s="32"/>
      <c r="CM7" s="32"/>
      <c r="CN7" s="32"/>
      <c r="CO7" s="32"/>
      <c r="CP7" s="32"/>
      <c r="CQ7" s="32"/>
      <c r="CR7" s="32"/>
      <c r="CS7" s="32"/>
      <c r="CT7" s="32"/>
      <c r="CU7" s="32"/>
      <c r="CV7" s="32"/>
      <c r="CW7" s="32"/>
      <c r="CX7" s="32"/>
      <c r="CY7" s="32"/>
      <c r="CZ7" s="32"/>
      <c r="DA7" s="32"/>
    </row>
    <row r="8" spans="1:105" customFormat="1" ht="18.649999999999999" customHeight="1">
      <c r="A8" s="122"/>
      <c r="B8" s="257" t="s">
        <v>428</v>
      </c>
      <c r="C8" s="124"/>
      <c r="D8" s="124"/>
      <c r="E8" s="124"/>
      <c r="F8" s="124"/>
      <c r="G8" s="124"/>
      <c r="H8" s="124"/>
      <c r="I8" s="124"/>
      <c r="J8" s="122"/>
      <c r="K8" s="122"/>
      <c r="L8" s="122"/>
      <c r="M8" s="122"/>
      <c r="N8" s="122"/>
      <c r="O8" s="122"/>
      <c r="P8" s="122"/>
      <c r="Q8" s="122"/>
      <c r="R8" s="12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2"/>
      <c r="CK8" s="32"/>
      <c r="CL8" s="32"/>
      <c r="CM8" s="32"/>
      <c r="CN8" s="32"/>
      <c r="CO8" s="32"/>
      <c r="CP8" s="32"/>
      <c r="CQ8" s="32"/>
      <c r="CR8" s="32"/>
      <c r="CS8" s="32"/>
      <c r="CT8" s="32"/>
      <c r="CU8" s="32"/>
      <c r="CV8" s="32"/>
      <c r="CW8" s="32"/>
      <c r="CX8" s="32"/>
      <c r="CY8" s="32"/>
      <c r="CZ8" s="32"/>
      <c r="DA8" s="32"/>
    </row>
    <row r="9" spans="1:105" customFormat="1" ht="18.649999999999999" customHeight="1">
      <c r="A9" s="122"/>
      <c r="B9" s="123"/>
      <c r="C9" s="124"/>
      <c r="D9" s="124"/>
      <c r="E9" s="124"/>
      <c r="F9" s="124"/>
      <c r="G9" s="124"/>
      <c r="H9" s="124"/>
      <c r="I9" s="124"/>
      <c r="J9" s="122"/>
      <c r="K9" s="122"/>
      <c r="L9" s="122"/>
      <c r="M9" s="122"/>
      <c r="N9" s="122"/>
      <c r="O9" s="122"/>
      <c r="P9" s="122"/>
      <c r="Q9" s="122"/>
      <c r="R9" s="12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2"/>
      <c r="CK9" s="32"/>
      <c r="CL9" s="32"/>
      <c r="CM9" s="32"/>
      <c r="CN9" s="32"/>
      <c r="CO9" s="32"/>
      <c r="CP9" s="32"/>
      <c r="CQ9" s="32"/>
      <c r="CR9" s="32"/>
      <c r="CS9" s="32"/>
      <c r="CT9" s="32"/>
      <c r="CU9" s="32"/>
      <c r="CV9" s="32"/>
      <c r="CW9" s="32"/>
      <c r="CX9" s="32"/>
      <c r="CY9" s="32"/>
      <c r="CZ9" s="32"/>
      <c r="DA9" s="32"/>
    </row>
    <row r="10" spans="1:105" ht="30">
      <c r="B10" s="69" t="s">
        <v>156</v>
      </c>
      <c r="C10" s="253"/>
      <c r="D10" s="253"/>
      <c r="E10" s="253"/>
      <c r="F10" s="253"/>
      <c r="G10" s="253"/>
      <c r="H10" s="253"/>
      <c r="I10" s="253"/>
      <c r="AB10" s="286"/>
      <c r="AC10" s="286"/>
      <c r="AD10" s="286"/>
      <c r="AE10" s="286"/>
      <c r="AF10" s="286"/>
      <c r="AG10" s="286"/>
      <c r="AH10" s="286"/>
      <c r="AI10" s="286"/>
      <c r="AJ10" s="286"/>
      <c r="AK10" s="286"/>
      <c r="AL10" s="286"/>
      <c r="AM10" s="286"/>
      <c r="AN10" s="286"/>
      <c r="AO10" s="286"/>
      <c r="AP10" s="286"/>
      <c r="AQ10" s="286"/>
      <c r="AR10" s="286"/>
      <c r="AS10" s="286"/>
      <c r="AT10" s="286"/>
      <c r="AU10" s="286"/>
      <c r="AV10" s="286"/>
      <c r="AW10" s="286"/>
      <c r="AX10" s="286"/>
      <c r="AY10" s="286"/>
      <c r="AZ10" s="286"/>
      <c r="BA10" s="286"/>
      <c r="BB10" s="286"/>
      <c r="BC10" s="286"/>
      <c r="BD10" s="286"/>
      <c r="BE10" s="286"/>
      <c r="BF10" s="286"/>
      <c r="BG10" s="286"/>
      <c r="BH10" s="286"/>
      <c r="BI10" s="286"/>
      <c r="BJ10" s="286"/>
      <c r="BK10" s="286"/>
      <c r="BL10" s="286"/>
      <c r="BM10" s="286"/>
      <c r="BN10" s="286"/>
      <c r="BO10" s="286"/>
      <c r="BP10" s="286"/>
      <c r="BQ10" s="286"/>
      <c r="BR10" s="286"/>
      <c r="BS10" s="286"/>
      <c r="BT10" s="286"/>
      <c r="BU10" s="286"/>
      <c r="BV10" s="286"/>
      <c r="BW10" s="286"/>
      <c r="BX10" s="286"/>
      <c r="BY10" s="286"/>
      <c r="BZ10" s="286"/>
      <c r="CA10" s="286"/>
      <c r="CB10" s="286"/>
      <c r="CC10" s="286"/>
      <c r="CD10" s="286"/>
      <c r="CE10" s="286"/>
      <c r="CF10" s="286"/>
      <c r="CG10" s="286"/>
      <c r="CH10" s="286"/>
      <c r="CI10" s="286"/>
      <c r="CJ10" s="286"/>
      <c r="CK10" s="286"/>
      <c r="CL10" s="286"/>
      <c r="CM10" s="286"/>
      <c r="CN10" s="286"/>
      <c r="CO10" s="286"/>
      <c r="CP10" s="286"/>
      <c r="CQ10" s="286"/>
      <c r="CR10" s="286"/>
      <c r="CS10" s="286"/>
      <c r="CT10" s="286"/>
      <c r="CU10" s="286"/>
      <c r="CV10" s="286"/>
      <c r="CW10" s="286"/>
      <c r="CX10" s="286"/>
      <c r="CY10" s="286"/>
      <c r="CZ10" s="286"/>
      <c r="DA10" s="286"/>
    </row>
    <row r="11" spans="1:105">
      <c r="AB11" s="286"/>
      <c r="AC11" s="286"/>
      <c r="AD11" s="286"/>
      <c r="AE11" s="286"/>
      <c r="AF11" s="286"/>
      <c r="AG11" s="286"/>
      <c r="AH11" s="286"/>
      <c r="AI11" s="286"/>
      <c r="AJ11" s="286"/>
      <c r="AK11" s="286"/>
      <c r="AL11" s="286"/>
      <c r="AM11" s="286"/>
      <c r="AN11" s="286"/>
      <c r="AO11" s="286"/>
      <c r="AP11" s="286"/>
      <c r="AQ11" s="286"/>
      <c r="AR11" s="286"/>
      <c r="AS11" s="286"/>
      <c r="AT11" s="286"/>
      <c r="AU11" s="286"/>
      <c r="AV11" s="286"/>
      <c r="AW11" s="286"/>
      <c r="AX11" s="286"/>
      <c r="AY11" s="286"/>
      <c r="AZ11" s="286"/>
      <c r="BA11" s="286"/>
      <c r="BB11" s="286"/>
      <c r="BC11" s="286"/>
      <c r="BD11" s="286"/>
      <c r="BE11" s="286"/>
      <c r="BF11" s="286"/>
      <c r="BG11" s="286"/>
      <c r="BH11" s="286"/>
      <c r="BI11" s="286"/>
      <c r="BJ11" s="286"/>
      <c r="BK11" s="286"/>
      <c r="BL11" s="286"/>
      <c r="BM11" s="286"/>
      <c r="BN11" s="286"/>
      <c r="BO11" s="286"/>
      <c r="BP11" s="286"/>
      <c r="BQ11" s="286"/>
      <c r="BR11" s="286"/>
      <c r="BS11" s="286"/>
      <c r="BT11" s="286"/>
      <c r="BU11" s="286"/>
      <c r="BV11" s="286"/>
      <c r="BW11" s="286"/>
      <c r="BX11" s="286"/>
      <c r="BY11" s="286"/>
      <c r="BZ11" s="286"/>
      <c r="CA11" s="286"/>
      <c r="CB11" s="286"/>
      <c r="CC11" s="286"/>
      <c r="CD11" s="286"/>
      <c r="CE11" s="286"/>
      <c r="CF11" s="286"/>
      <c r="CG11" s="286"/>
      <c r="CH11" s="286"/>
      <c r="CI11" s="286"/>
      <c r="CJ11" s="286"/>
      <c r="CK11" s="286"/>
      <c r="CL11" s="286"/>
      <c r="CM11" s="286"/>
      <c r="CN11" s="286"/>
      <c r="CO11" s="286"/>
      <c r="CP11" s="286"/>
      <c r="CQ11" s="286"/>
      <c r="CR11" s="286"/>
      <c r="CS11" s="286"/>
      <c r="CT11" s="286"/>
      <c r="CU11" s="286"/>
      <c r="CV11" s="286"/>
      <c r="CW11" s="286"/>
      <c r="CX11" s="286"/>
      <c r="CY11" s="286"/>
      <c r="CZ11" s="286"/>
      <c r="DA11" s="286"/>
    </row>
    <row r="12" spans="1:105">
      <c r="B12" s="63" t="s">
        <v>286</v>
      </c>
      <c r="AB12" s="286"/>
      <c r="AC12" s="286"/>
      <c r="AD12" s="286"/>
      <c r="AE12" s="286"/>
      <c r="AF12" s="286"/>
      <c r="AG12" s="286"/>
      <c r="AH12" s="286"/>
      <c r="AI12" s="286"/>
      <c r="AJ12" s="286"/>
      <c r="AK12" s="286"/>
      <c r="AL12" s="286"/>
      <c r="AM12" s="286"/>
      <c r="AN12" s="286"/>
      <c r="AO12" s="286"/>
      <c r="AP12" s="286"/>
      <c r="AQ12" s="286"/>
      <c r="AR12" s="286"/>
      <c r="AS12" s="286"/>
      <c r="AT12" s="286"/>
      <c r="AU12" s="286"/>
      <c r="AV12" s="286"/>
      <c r="AW12" s="286"/>
      <c r="AX12" s="286"/>
      <c r="AY12" s="286"/>
      <c r="AZ12" s="286"/>
      <c r="BA12" s="286"/>
      <c r="BB12" s="286"/>
      <c r="BC12" s="286"/>
      <c r="BD12" s="286"/>
      <c r="BE12" s="286"/>
      <c r="BF12" s="286"/>
      <c r="BG12" s="286"/>
      <c r="BH12" s="286"/>
      <c r="BI12" s="286"/>
      <c r="BJ12" s="286"/>
      <c r="BK12" s="286"/>
      <c r="BL12" s="286"/>
      <c r="BM12" s="286"/>
      <c r="BN12" s="286"/>
      <c r="BO12" s="286"/>
      <c r="BP12" s="286"/>
      <c r="BQ12" s="286"/>
      <c r="BR12" s="286"/>
      <c r="BS12" s="286"/>
      <c r="BT12" s="286"/>
      <c r="BU12" s="286"/>
      <c r="BV12" s="286"/>
      <c r="BW12" s="286"/>
      <c r="BX12" s="286"/>
      <c r="BY12" s="286"/>
      <c r="BZ12" s="286"/>
      <c r="CA12" s="286"/>
      <c r="CB12" s="286"/>
      <c r="CC12" s="286"/>
      <c r="CD12" s="286"/>
      <c r="CE12" s="286"/>
      <c r="CF12" s="286"/>
      <c r="CG12" s="286"/>
      <c r="CH12" s="286"/>
      <c r="CI12" s="286"/>
      <c r="CJ12" s="286"/>
      <c r="CK12" s="286"/>
      <c r="CL12" s="286"/>
      <c r="CM12" s="286"/>
      <c r="CN12" s="286"/>
      <c r="CO12" s="286"/>
      <c r="CP12" s="286"/>
      <c r="CQ12" s="286"/>
      <c r="CR12" s="286"/>
      <c r="CS12" s="286"/>
      <c r="CT12" s="286"/>
      <c r="CU12" s="286"/>
      <c r="CV12" s="286"/>
      <c r="CW12" s="286"/>
      <c r="CX12" s="286"/>
      <c r="CY12" s="286"/>
      <c r="CZ12" s="286"/>
      <c r="DA12" s="286"/>
    </row>
    <row r="13" spans="1:105">
      <c r="B13" s="63" t="s">
        <v>426</v>
      </c>
      <c r="AB13" s="286"/>
      <c r="AC13" s="286"/>
      <c r="AD13" s="286"/>
      <c r="AE13" s="286"/>
      <c r="AF13" s="286"/>
      <c r="AG13" s="286"/>
      <c r="AH13" s="286"/>
      <c r="AI13" s="286"/>
      <c r="AJ13" s="286"/>
      <c r="AK13" s="286"/>
      <c r="AL13" s="286"/>
      <c r="AM13" s="286"/>
      <c r="AN13" s="286"/>
      <c r="AO13" s="286"/>
      <c r="AP13" s="286"/>
      <c r="AQ13" s="286"/>
      <c r="AR13" s="286"/>
      <c r="AS13" s="286"/>
      <c r="AT13" s="286"/>
      <c r="AU13" s="286"/>
      <c r="AV13" s="286"/>
      <c r="AW13" s="286"/>
      <c r="AX13" s="286"/>
      <c r="AY13" s="286"/>
      <c r="AZ13" s="286"/>
      <c r="BA13" s="286"/>
      <c r="BB13" s="286"/>
      <c r="BC13" s="286"/>
      <c r="BD13" s="286"/>
      <c r="BE13" s="286"/>
      <c r="BF13" s="286"/>
      <c r="BG13" s="286"/>
      <c r="BH13" s="286"/>
      <c r="BI13" s="286"/>
      <c r="BJ13" s="286"/>
      <c r="BK13" s="286"/>
      <c r="BL13" s="286"/>
      <c r="BM13" s="286"/>
      <c r="BN13" s="286"/>
      <c r="BO13" s="286"/>
      <c r="BP13" s="286"/>
      <c r="BQ13" s="286"/>
      <c r="BR13" s="286"/>
      <c r="BS13" s="286"/>
      <c r="BT13" s="286"/>
      <c r="BU13" s="286"/>
      <c r="BV13" s="286"/>
      <c r="BW13" s="286"/>
      <c r="BX13" s="286"/>
      <c r="BY13" s="286"/>
      <c r="BZ13" s="286"/>
      <c r="CA13" s="286"/>
      <c r="CB13" s="286"/>
      <c r="CC13" s="286"/>
      <c r="CD13" s="286"/>
      <c r="CE13" s="286"/>
      <c r="CF13" s="286"/>
      <c r="CG13" s="286"/>
      <c r="CH13" s="286"/>
      <c r="CI13" s="286"/>
      <c r="CJ13" s="286"/>
      <c r="CK13" s="286"/>
      <c r="CL13" s="286"/>
      <c r="CM13" s="286"/>
      <c r="CN13" s="286"/>
      <c r="CO13" s="286"/>
      <c r="CP13" s="286"/>
      <c r="CQ13" s="286"/>
      <c r="CR13" s="286"/>
      <c r="CS13" s="286"/>
      <c r="CT13" s="286"/>
      <c r="CU13" s="286"/>
      <c r="CV13" s="286"/>
      <c r="CW13" s="286"/>
      <c r="CX13" s="286"/>
      <c r="CY13" s="286"/>
      <c r="CZ13" s="286"/>
      <c r="DA13" s="286"/>
    </row>
    <row r="14" spans="1:105">
      <c r="AB14" s="286"/>
      <c r="AC14" s="286"/>
      <c r="AD14" s="286"/>
      <c r="AE14" s="286"/>
      <c r="AF14" s="286"/>
      <c r="AG14" s="286"/>
      <c r="AH14" s="286"/>
      <c r="AI14" s="286"/>
      <c r="AJ14" s="286"/>
      <c r="AK14" s="286"/>
      <c r="AL14" s="286"/>
      <c r="AM14" s="286"/>
      <c r="AN14" s="286"/>
      <c r="AO14" s="286"/>
      <c r="AP14" s="286"/>
      <c r="AQ14" s="286"/>
      <c r="AR14" s="286"/>
      <c r="AS14" s="286"/>
      <c r="AT14" s="286"/>
      <c r="AU14" s="286"/>
      <c r="AV14" s="286"/>
      <c r="AW14" s="286"/>
      <c r="AX14" s="286"/>
      <c r="AY14" s="286"/>
      <c r="AZ14" s="286"/>
      <c r="BA14" s="286"/>
      <c r="BB14" s="286"/>
      <c r="BC14" s="286"/>
      <c r="BD14" s="286"/>
      <c r="BE14" s="286"/>
      <c r="BF14" s="286"/>
      <c r="BG14" s="286"/>
      <c r="BH14" s="286"/>
      <c r="BI14" s="286"/>
      <c r="BJ14" s="286"/>
      <c r="BK14" s="286"/>
      <c r="BL14" s="286"/>
      <c r="BM14" s="286"/>
      <c r="BN14" s="286"/>
      <c r="BO14" s="286"/>
      <c r="BP14" s="286"/>
      <c r="BQ14" s="286"/>
      <c r="BR14" s="286"/>
      <c r="BS14" s="286"/>
      <c r="BT14" s="286"/>
      <c r="BU14" s="286"/>
      <c r="BV14" s="286"/>
      <c r="BW14" s="286"/>
      <c r="BX14" s="286"/>
      <c r="BY14" s="286"/>
      <c r="BZ14" s="286"/>
      <c r="CA14" s="286"/>
      <c r="CB14" s="286"/>
      <c r="CC14" s="286"/>
      <c r="CD14" s="286"/>
      <c r="CE14" s="286"/>
      <c r="CF14" s="286"/>
      <c r="CG14" s="286"/>
      <c r="CH14" s="286"/>
      <c r="CI14" s="286"/>
      <c r="CJ14" s="286"/>
      <c r="CK14" s="286"/>
      <c r="CL14" s="286"/>
      <c r="CM14" s="286"/>
      <c r="CN14" s="286"/>
      <c r="CO14" s="286"/>
      <c r="CP14" s="286"/>
      <c r="CQ14" s="286"/>
      <c r="CR14" s="286"/>
      <c r="CS14" s="286"/>
      <c r="CT14" s="286"/>
      <c r="CU14" s="286"/>
      <c r="CV14" s="286"/>
      <c r="CW14" s="286"/>
      <c r="CX14" s="286"/>
      <c r="CY14" s="286"/>
      <c r="CZ14" s="286"/>
      <c r="DA14" s="286"/>
    </row>
    <row r="15" spans="1:105">
      <c r="B15" s="63" t="s">
        <v>341</v>
      </c>
      <c r="AB15" s="286"/>
      <c r="AC15" s="286"/>
      <c r="AD15" s="286"/>
      <c r="AE15" s="286"/>
      <c r="AF15" s="286"/>
      <c r="AG15" s="286"/>
      <c r="AH15" s="286"/>
      <c r="AI15" s="286"/>
      <c r="AJ15" s="286"/>
      <c r="AK15" s="286"/>
      <c r="AL15" s="286"/>
      <c r="AM15" s="286"/>
      <c r="AN15" s="286"/>
      <c r="AO15" s="286"/>
      <c r="AP15" s="286"/>
      <c r="AQ15" s="286"/>
      <c r="AR15" s="286"/>
      <c r="AS15" s="286"/>
      <c r="AT15" s="286"/>
      <c r="AU15" s="286"/>
      <c r="AV15" s="286"/>
      <c r="AW15" s="286"/>
      <c r="AX15" s="286"/>
      <c r="AY15" s="286"/>
      <c r="AZ15" s="286"/>
      <c r="BA15" s="286"/>
      <c r="BB15" s="286"/>
      <c r="BC15" s="286"/>
      <c r="BD15" s="286"/>
      <c r="BE15" s="286"/>
      <c r="BF15" s="286"/>
      <c r="BG15" s="286"/>
      <c r="BH15" s="286"/>
      <c r="BI15" s="286"/>
      <c r="BJ15" s="286"/>
      <c r="BK15" s="286"/>
      <c r="BL15" s="286"/>
      <c r="BM15" s="286"/>
      <c r="BN15" s="286"/>
      <c r="BO15" s="286"/>
      <c r="BP15" s="286"/>
      <c r="BQ15" s="286"/>
      <c r="BR15" s="286"/>
      <c r="BS15" s="286"/>
      <c r="BT15" s="286"/>
      <c r="BU15" s="286"/>
      <c r="BV15" s="286"/>
      <c r="BW15" s="286"/>
      <c r="BX15" s="286"/>
      <c r="BY15" s="286"/>
      <c r="BZ15" s="286"/>
      <c r="CA15" s="286"/>
      <c r="CB15" s="286"/>
      <c r="CC15" s="286"/>
      <c r="CD15" s="286"/>
      <c r="CE15" s="286"/>
      <c r="CF15" s="286"/>
      <c r="CG15" s="286"/>
      <c r="CH15" s="286"/>
      <c r="CI15" s="286"/>
      <c r="CJ15" s="286"/>
      <c r="CK15" s="286"/>
      <c r="CL15" s="286"/>
      <c r="CM15" s="286"/>
      <c r="CN15" s="286"/>
      <c r="CO15" s="286"/>
      <c r="CP15" s="286"/>
      <c r="CQ15" s="286"/>
      <c r="CR15" s="286"/>
      <c r="CS15" s="286"/>
      <c r="CT15" s="286"/>
      <c r="CU15" s="286"/>
      <c r="CV15" s="286"/>
      <c r="CW15" s="286"/>
      <c r="CX15" s="286"/>
      <c r="CY15" s="286"/>
      <c r="CZ15" s="286"/>
      <c r="DA15" s="286"/>
    </row>
    <row r="16" spans="1:105">
      <c r="AB16" s="286"/>
      <c r="AC16" s="286"/>
      <c r="AD16" s="286"/>
      <c r="AE16" s="286"/>
      <c r="AF16" s="286"/>
      <c r="AG16" s="286"/>
      <c r="AH16" s="286"/>
      <c r="AI16" s="286"/>
      <c r="AJ16" s="286"/>
      <c r="AK16" s="286"/>
      <c r="AL16" s="286"/>
      <c r="AM16" s="286"/>
      <c r="AN16" s="286"/>
      <c r="AO16" s="286"/>
      <c r="AP16" s="286"/>
      <c r="AQ16" s="286"/>
      <c r="AR16" s="286"/>
      <c r="AS16" s="286"/>
      <c r="AT16" s="286"/>
      <c r="AU16" s="286"/>
      <c r="AV16" s="286"/>
      <c r="AW16" s="286"/>
      <c r="AX16" s="286"/>
      <c r="AY16" s="286"/>
      <c r="AZ16" s="286"/>
      <c r="BA16" s="286"/>
      <c r="BB16" s="286"/>
      <c r="BC16" s="286"/>
      <c r="BD16" s="286"/>
      <c r="BE16" s="286"/>
      <c r="BF16" s="286"/>
      <c r="BG16" s="286"/>
      <c r="BH16" s="286"/>
      <c r="BI16" s="286"/>
      <c r="BJ16" s="286"/>
      <c r="BK16" s="286"/>
      <c r="BL16" s="286"/>
      <c r="BM16" s="286"/>
      <c r="BN16" s="286"/>
      <c r="BO16" s="286"/>
      <c r="BP16" s="286"/>
      <c r="BQ16" s="286"/>
      <c r="BR16" s="286"/>
      <c r="BS16" s="286"/>
      <c r="BT16" s="286"/>
      <c r="BU16" s="286"/>
      <c r="BV16" s="286"/>
      <c r="BW16" s="286"/>
      <c r="BX16" s="286"/>
      <c r="BY16" s="286"/>
      <c r="BZ16" s="286"/>
      <c r="CA16" s="286"/>
      <c r="CB16" s="286"/>
      <c r="CC16" s="286"/>
      <c r="CD16" s="286"/>
      <c r="CE16" s="286"/>
      <c r="CF16" s="286"/>
      <c r="CG16" s="286"/>
      <c r="CH16" s="286"/>
      <c r="CI16" s="286"/>
      <c r="CJ16" s="286"/>
      <c r="CK16" s="286"/>
      <c r="CL16" s="286"/>
      <c r="CM16" s="286"/>
      <c r="CN16" s="286"/>
      <c r="CO16" s="286"/>
      <c r="CP16" s="286"/>
      <c r="CQ16" s="286"/>
      <c r="CR16" s="286"/>
      <c r="CS16" s="286"/>
      <c r="CT16" s="286"/>
      <c r="CU16" s="286"/>
      <c r="CV16" s="286"/>
      <c r="CW16" s="286"/>
      <c r="CX16" s="286"/>
      <c r="CY16" s="286"/>
      <c r="CZ16" s="286"/>
      <c r="DA16" s="286"/>
    </row>
    <row r="17" spans="3:6" s="64" customFormat="1">
      <c r="C17" s="64" t="s">
        <v>255</v>
      </c>
    </row>
    <row r="18" spans="3:6" s="64" customFormat="1">
      <c r="D18" s="65" t="s">
        <v>287</v>
      </c>
    </row>
    <row r="19" spans="3:6" s="64" customFormat="1">
      <c r="D19" s="65" t="s">
        <v>377</v>
      </c>
    </row>
    <row r="20" spans="3:6" s="64" customFormat="1">
      <c r="D20" s="65" t="s">
        <v>342</v>
      </c>
    </row>
    <row r="21" spans="3:6" s="64" customFormat="1">
      <c r="D21" s="66" t="s">
        <v>263</v>
      </c>
    </row>
    <row r="22" spans="3:6" s="64" customFormat="1">
      <c r="E22" s="65" t="s">
        <v>259</v>
      </c>
    </row>
    <row r="23" spans="3:6" s="64" customFormat="1">
      <c r="F23" s="65" t="s">
        <v>260</v>
      </c>
    </row>
    <row r="24" spans="3:6" s="64" customFormat="1">
      <c r="E24" s="65" t="s">
        <v>261</v>
      </c>
    </row>
    <row r="25" spans="3:6" s="64" customFormat="1">
      <c r="F25" s="65" t="s">
        <v>262</v>
      </c>
    </row>
    <row r="26" spans="3:6" s="64" customFormat="1">
      <c r="D26" s="66" t="s">
        <v>264</v>
      </c>
      <c r="F26" s="65"/>
    </row>
    <row r="27" spans="3:6" s="64" customFormat="1">
      <c r="E27" s="65" t="s">
        <v>343</v>
      </c>
      <c r="F27" s="65"/>
    </row>
    <row r="28" spans="3:6" s="64" customFormat="1">
      <c r="E28" s="65" t="s">
        <v>265</v>
      </c>
      <c r="F28" s="65"/>
    </row>
    <row r="29" spans="3:6" s="64" customFormat="1">
      <c r="E29" s="65" t="s">
        <v>266</v>
      </c>
      <c r="F29" s="65"/>
    </row>
    <row r="30" spans="3:6" s="64" customFormat="1">
      <c r="F30" s="65" t="s">
        <v>267</v>
      </c>
    </row>
    <row r="31" spans="3:6" s="64" customFormat="1">
      <c r="D31" s="66" t="s">
        <v>256</v>
      </c>
    </row>
    <row r="32" spans="3:6" s="64" customFormat="1">
      <c r="D32" s="65"/>
      <c r="E32" s="65" t="s">
        <v>268</v>
      </c>
    </row>
    <row r="33" spans="3:4" s="64" customFormat="1">
      <c r="D33" s="65"/>
    </row>
    <row r="34" spans="3:4" s="64" customFormat="1">
      <c r="C34" s="64" t="s">
        <v>269</v>
      </c>
    </row>
    <row r="35" spans="3:4">
      <c r="D35" s="63" t="s">
        <v>288</v>
      </c>
    </row>
    <row r="37" spans="3:4">
      <c r="C37" s="64" t="s">
        <v>290</v>
      </c>
      <c r="D37" s="64"/>
    </row>
    <row r="38" spans="3:4">
      <c r="D38" s="63" t="s">
        <v>375</v>
      </c>
    </row>
    <row r="39" spans="3:4">
      <c r="D39" s="63" t="s">
        <v>289</v>
      </c>
    </row>
    <row r="40" spans="3:4">
      <c r="D40" s="63" t="s">
        <v>270</v>
      </c>
    </row>
    <row r="41" spans="3:4">
      <c r="D41" s="63" t="s">
        <v>376</v>
      </c>
    </row>
    <row r="42" spans="3:4">
      <c r="D42" s="63" t="s">
        <v>271</v>
      </c>
    </row>
    <row r="44" spans="3:4" s="64" customFormat="1">
      <c r="C44" s="64" t="s">
        <v>329</v>
      </c>
    </row>
    <row r="45" spans="3:4" s="64" customFormat="1">
      <c r="D45" s="256" t="s">
        <v>326</v>
      </c>
    </row>
    <row r="46" spans="3:4" s="64" customFormat="1">
      <c r="D46" s="65" t="s">
        <v>344</v>
      </c>
    </row>
    <row r="47" spans="3:4" s="64" customFormat="1">
      <c r="D47" s="65" t="s">
        <v>345</v>
      </c>
    </row>
    <row r="48" spans="3:4" s="64" customFormat="1">
      <c r="D48" s="65" t="s">
        <v>346</v>
      </c>
    </row>
    <row r="49" spans="4:5" s="64" customFormat="1">
      <c r="D49" s="65" t="s">
        <v>451</v>
      </c>
    </row>
    <row r="50" spans="4:5" s="64" customFormat="1">
      <c r="D50" s="256" t="s">
        <v>327</v>
      </c>
    </row>
    <row r="51" spans="4:5" s="64" customFormat="1">
      <c r="D51" s="65" t="s">
        <v>328</v>
      </c>
    </row>
    <row r="52" spans="4:5" s="64" customFormat="1">
      <c r="D52" s="256" t="s">
        <v>325</v>
      </c>
    </row>
    <row r="53" spans="4:5" s="64" customFormat="1">
      <c r="D53" s="65" t="s">
        <v>321</v>
      </c>
    </row>
    <row r="54" spans="4:5" s="64" customFormat="1">
      <c r="D54" s="65" t="s">
        <v>322</v>
      </c>
    </row>
    <row r="55" spans="4:5">
      <c r="D55" s="63" t="s">
        <v>323</v>
      </c>
    </row>
    <row r="56" spans="4:5">
      <c r="D56" s="66" t="s">
        <v>272</v>
      </c>
    </row>
    <row r="57" spans="4:5">
      <c r="E57" s="63" t="s">
        <v>273</v>
      </c>
    </row>
    <row r="58" spans="4:5">
      <c r="E58" s="63" t="s">
        <v>291</v>
      </c>
    </row>
    <row r="59" spans="4:5">
      <c r="E59" s="63" t="s">
        <v>292</v>
      </c>
    </row>
    <row r="60" spans="4:5">
      <c r="D60" s="66" t="s">
        <v>274</v>
      </c>
    </row>
    <row r="61" spans="4:5">
      <c r="E61" s="67" t="s">
        <v>324</v>
      </c>
    </row>
    <row r="62" spans="4:5">
      <c r="E62" s="67" t="s">
        <v>293</v>
      </c>
    </row>
    <row r="63" spans="4:5">
      <c r="E63" s="67" t="s">
        <v>294</v>
      </c>
    </row>
    <row r="64" spans="4:5">
      <c r="E64" s="67" t="s">
        <v>295</v>
      </c>
    </row>
    <row r="65" spans="3:5">
      <c r="E65" s="67" t="s">
        <v>275</v>
      </c>
    </row>
    <row r="66" spans="3:5">
      <c r="E66" s="63" t="s">
        <v>296</v>
      </c>
    </row>
    <row r="67" spans="3:5">
      <c r="D67" s="64" t="s">
        <v>450</v>
      </c>
    </row>
    <row r="68" spans="3:5">
      <c r="D68" s="63" t="s">
        <v>236</v>
      </c>
    </row>
    <row r="70" spans="3:5">
      <c r="C70" s="64" t="s">
        <v>330</v>
      </c>
    </row>
    <row r="71" spans="3:5">
      <c r="D71" s="63" t="s">
        <v>297</v>
      </c>
    </row>
    <row r="72" spans="3:5">
      <c r="D72" s="63" t="s">
        <v>298</v>
      </c>
    </row>
    <row r="73" spans="3:5">
      <c r="D73" s="63" t="s">
        <v>276</v>
      </c>
    </row>
    <row r="74" spans="3:5">
      <c r="D74" s="63" t="s">
        <v>277</v>
      </c>
    </row>
    <row r="75" spans="3:5">
      <c r="D75" s="63" t="s">
        <v>278</v>
      </c>
    </row>
    <row r="76" spans="3:5">
      <c r="D76" s="63" t="s">
        <v>279</v>
      </c>
    </row>
    <row r="77" spans="3:5">
      <c r="D77" s="66" t="s">
        <v>282</v>
      </c>
    </row>
    <row r="78" spans="3:5">
      <c r="D78" s="63" t="s">
        <v>280</v>
      </c>
    </row>
    <row r="79" spans="3:5">
      <c r="D79" s="67" t="s">
        <v>347</v>
      </c>
    </row>
    <row r="80" spans="3:5">
      <c r="D80" s="66" t="s">
        <v>283</v>
      </c>
    </row>
    <row r="81" spans="3:4">
      <c r="D81" s="67" t="s">
        <v>281</v>
      </c>
    </row>
    <row r="83" spans="3:4" s="64" customFormat="1">
      <c r="C83" s="64" t="s">
        <v>331</v>
      </c>
    </row>
    <row r="84" spans="3:4">
      <c r="D84" s="67" t="s">
        <v>304</v>
      </c>
    </row>
    <row r="85" spans="3:4">
      <c r="D85" s="67" t="s">
        <v>306</v>
      </c>
    </row>
    <row r="86" spans="3:4">
      <c r="D86" s="67" t="s">
        <v>307</v>
      </c>
    </row>
    <row r="87" spans="3:4">
      <c r="D87" s="67" t="s">
        <v>305</v>
      </c>
    </row>
    <row r="88" spans="3:4">
      <c r="D88" s="68"/>
    </row>
    <row r="89" spans="3:4" s="64" customFormat="1">
      <c r="C89" s="64" t="s">
        <v>333</v>
      </c>
    </row>
    <row r="90" spans="3:4" s="64" customFormat="1">
      <c r="D90" s="67" t="s">
        <v>299</v>
      </c>
    </row>
    <row r="91" spans="3:4" s="64" customFormat="1">
      <c r="D91" s="67" t="s">
        <v>300</v>
      </c>
    </row>
    <row r="92" spans="3:4" s="64" customFormat="1">
      <c r="D92" s="67" t="s">
        <v>301</v>
      </c>
    </row>
    <row r="93" spans="3:4" s="64" customFormat="1">
      <c r="D93" s="67" t="s">
        <v>302</v>
      </c>
    </row>
    <row r="94" spans="3:4" s="64" customFormat="1">
      <c r="D94" s="65" t="s">
        <v>303</v>
      </c>
    </row>
    <row r="95" spans="3:4" s="64" customFormat="1"/>
    <row r="97" spans="2:2">
      <c r="B97" s="64" t="s">
        <v>348</v>
      </c>
    </row>
  </sheetData>
  <sheetProtection password="C47B" sheet="1" objects="1" scenarios="1"/>
  <mergeCells count="3">
    <mergeCell ref="B2:Y2"/>
    <mergeCell ref="B4:Y4"/>
    <mergeCell ref="B3:Y3"/>
  </mergeCells>
  <pageMargins left="0.7" right="0.7" top="0.75" bottom="0.75" header="0.3" footer="0.3"/>
  <pageSetup paperSize="8" scale="34"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4">
    <pageSetUpPr fitToPage="1"/>
  </sheetPr>
  <dimension ref="A1:R227"/>
  <sheetViews>
    <sheetView topLeftCell="A7" zoomScale="70" zoomScaleNormal="70" workbookViewId="0">
      <selection activeCell="B7" sqref="B7"/>
    </sheetView>
  </sheetViews>
  <sheetFormatPr baseColWidth="10" defaultRowHeight="14.5"/>
  <cols>
    <col min="1" max="1" width="3.81640625" customWidth="1"/>
    <col min="2" max="2" width="48.81640625" customWidth="1"/>
    <col min="3" max="3" width="46.36328125" customWidth="1"/>
    <col min="4" max="4" width="20.36328125" customWidth="1"/>
    <col min="5" max="5" width="23.1796875" customWidth="1"/>
    <col min="6" max="6" width="21.81640625" customWidth="1"/>
    <col min="7" max="7" width="23.1796875" customWidth="1"/>
    <col min="8" max="8" width="23.81640625" customWidth="1"/>
    <col min="9" max="9" width="29.81640625" customWidth="1"/>
    <col min="10" max="10" width="21.08984375" customWidth="1"/>
    <col min="11" max="11" width="31.36328125" customWidth="1"/>
    <col min="12" max="12" width="23.453125" customWidth="1"/>
    <col min="13" max="13" width="14.81640625" customWidth="1"/>
    <col min="14" max="14" width="17.36328125" customWidth="1"/>
    <col min="15" max="15" width="23.1796875" customWidth="1"/>
    <col min="16" max="16" width="14.81640625" customWidth="1"/>
    <col min="17" max="17" width="17.36328125" customWidth="1"/>
    <col min="18" max="18" width="64.36328125" customWidth="1"/>
  </cols>
  <sheetData>
    <row r="1" spans="1:18" ht="156" customHeight="1">
      <c r="A1" s="122"/>
      <c r="B1" s="122"/>
      <c r="C1" s="122"/>
      <c r="D1" s="122"/>
      <c r="E1" s="122"/>
      <c r="F1" s="122"/>
      <c r="G1" s="122"/>
      <c r="H1" s="122"/>
      <c r="I1" s="122"/>
      <c r="J1" s="122"/>
      <c r="K1" s="122"/>
      <c r="L1" s="122"/>
      <c r="M1" s="122"/>
      <c r="N1" s="122"/>
      <c r="O1" s="122"/>
      <c r="P1" s="122"/>
      <c r="Q1" s="122"/>
      <c r="R1" s="122"/>
    </row>
    <row r="2" spans="1:18" ht="30">
      <c r="A2" s="122"/>
      <c r="B2" s="378" t="s">
        <v>157</v>
      </c>
      <c r="C2" s="395"/>
      <c r="D2" s="395"/>
      <c r="E2" s="395"/>
      <c r="F2" s="395"/>
      <c r="G2" s="395"/>
      <c r="H2" s="395"/>
      <c r="I2" s="138"/>
      <c r="J2" s="122"/>
      <c r="K2" s="122"/>
      <c r="L2" s="122"/>
      <c r="M2" s="122"/>
      <c r="N2" s="122"/>
      <c r="O2" s="122"/>
      <c r="P2" s="122"/>
      <c r="Q2" s="122"/>
      <c r="R2" s="122"/>
    </row>
    <row r="3" spans="1:18" ht="18">
      <c r="A3" s="122"/>
      <c r="B3" s="379" t="s">
        <v>332</v>
      </c>
      <c r="C3" s="395"/>
      <c r="D3" s="395"/>
      <c r="E3" s="395"/>
      <c r="F3" s="395"/>
      <c r="G3" s="395"/>
      <c r="H3" s="395"/>
      <c r="I3" s="249"/>
      <c r="J3" s="122"/>
      <c r="K3" s="122"/>
      <c r="L3" s="122"/>
      <c r="M3" s="122"/>
      <c r="N3" s="122"/>
      <c r="O3" s="122"/>
      <c r="P3" s="122"/>
      <c r="Q3" s="122"/>
      <c r="R3" s="122"/>
    </row>
    <row r="4" spans="1:18" ht="18">
      <c r="A4" s="122"/>
      <c r="B4" s="379" t="s">
        <v>40</v>
      </c>
      <c r="C4" s="395"/>
      <c r="D4" s="395"/>
      <c r="E4" s="395"/>
      <c r="F4" s="395"/>
      <c r="G4" s="395"/>
      <c r="H4" s="395"/>
      <c r="I4" s="139"/>
      <c r="J4" s="122"/>
      <c r="K4" s="122"/>
      <c r="L4" s="122"/>
      <c r="M4" s="122"/>
      <c r="N4" s="122"/>
      <c r="O4" s="122"/>
      <c r="P4" s="122"/>
      <c r="Q4" s="122"/>
      <c r="R4" s="122"/>
    </row>
    <row r="5" spans="1:18" ht="19.5" customHeight="1">
      <c r="A5" s="122"/>
      <c r="B5" s="122"/>
      <c r="C5" s="122"/>
      <c r="D5" s="122"/>
      <c r="E5" s="122"/>
      <c r="F5" s="122"/>
      <c r="G5" s="122"/>
      <c r="H5" s="122"/>
      <c r="I5" s="122"/>
      <c r="J5" s="122"/>
      <c r="K5" s="122"/>
      <c r="L5" s="122"/>
      <c r="M5" s="122"/>
      <c r="N5" s="122"/>
      <c r="O5" s="122"/>
      <c r="P5" s="122"/>
      <c r="Q5" s="122"/>
      <c r="R5" s="122"/>
    </row>
    <row r="6" spans="1:18" ht="19.5" customHeight="1">
      <c r="A6" s="122"/>
      <c r="B6" s="123" t="s">
        <v>413</v>
      </c>
      <c r="C6" s="124"/>
      <c r="D6" s="124"/>
      <c r="E6" s="124"/>
      <c r="F6" s="124"/>
      <c r="G6" s="124"/>
      <c r="H6" s="124"/>
      <c r="I6" s="124"/>
      <c r="J6" s="122"/>
      <c r="K6" s="122"/>
      <c r="L6" s="122"/>
      <c r="M6" s="122"/>
      <c r="N6" s="122"/>
      <c r="O6" s="122"/>
      <c r="P6" s="122"/>
      <c r="Q6" s="122"/>
      <c r="R6" s="122"/>
    </row>
    <row r="7" spans="1:18" ht="18.649999999999999" customHeight="1">
      <c r="A7" s="122"/>
      <c r="B7" s="123" t="s">
        <v>429</v>
      </c>
      <c r="C7" s="124"/>
      <c r="D7" s="124"/>
      <c r="E7" s="124"/>
      <c r="F7" s="124"/>
      <c r="G7" s="124"/>
      <c r="H7" s="124"/>
      <c r="I7" s="124"/>
      <c r="J7" s="122"/>
      <c r="K7" s="122"/>
      <c r="L7" s="122"/>
      <c r="M7" s="122"/>
      <c r="N7" s="122"/>
      <c r="O7" s="122"/>
      <c r="P7" s="122"/>
      <c r="Q7" s="122"/>
      <c r="R7" s="122"/>
    </row>
    <row r="8" spans="1:18" ht="18.649999999999999" customHeight="1">
      <c r="A8" s="122"/>
      <c r="B8" s="257" t="s">
        <v>428</v>
      </c>
      <c r="C8" s="124"/>
      <c r="D8" s="124"/>
      <c r="E8" s="124"/>
      <c r="F8" s="124"/>
      <c r="G8" s="124"/>
      <c r="H8" s="124"/>
      <c r="I8" s="124"/>
      <c r="J8" s="122"/>
      <c r="K8" s="122"/>
      <c r="L8" s="122"/>
      <c r="M8" s="122"/>
      <c r="N8" s="122"/>
      <c r="O8" s="122"/>
      <c r="P8" s="122"/>
      <c r="Q8" s="122"/>
      <c r="R8" s="122"/>
    </row>
    <row r="9" spans="1:18" ht="18" customHeight="1">
      <c r="A9" s="122"/>
      <c r="B9" s="122"/>
      <c r="C9" s="122"/>
      <c r="D9" s="122"/>
      <c r="E9" s="122"/>
      <c r="F9" s="122"/>
      <c r="G9" s="122"/>
      <c r="H9" s="122"/>
      <c r="I9" s="122"/>
      <c r="J9" s="122"/>
      <c r="K9" s="122"/>
      <c r="L9" s="122"/>
      <c r="M9" s="122"/>
      <c r="N9" s="122"/>
      <c r="O9" s="122"/>
      <c r="P9" s="122"/>
      <c r="Q9" s="122"/>
      <c r="R9" s="122"/>
    </row>
    <row r="10" spans="1:18" ht="25">
      <c r="A10" s="122"/>
      <c r="B10" s="125" t="s">
        <v>41</v>
      </c>
      <c r="C10" s="124"/>
      <c r="D10" s="124"/>
      <c r="E10" s="124"/>
      <c r="F10" s="124"/>
      <c r="G10" s="124"/>
      <c r="H10" s="124"/>
      <c r="I10" s="124"/>
      <c r="J10" s="122"/>
      <c r="K10" s="122"/>
      <c r="L10" s="122"/>
      <c r="M10" s="122"/>
      <c r="N10" s="122"/>
      <c r="O10" s="122"/>
      <c r="P10" s="122"/>
      <c r="Q10" s="122"/>
      <c r="R10" s="122"/>
    </row>
    <row r="11" spans="1:18" ht="18.5">
      <c r="A11" s="122"/>
      <c r="B11" s="126" t="s">
        <v>155</v>
      </c>
      <c r="C11" s="124"/>
      <c r="D11" s="124"/>
      <c r="E11" s="124"/>
      <c r="F11" s="124"/>
      <c r="G11" s="124"/>
      <c r="H11" s="124"/>
      <c r="I11" s="124"/>
      <c r="J11" s="122"/>
      <c r="K11" s="122"/>
      <c r="L11" s="122"/>
      <c r="M11" s="122"/>
      <c r="N11" s="122"/>
      <c r="O11" s="122"/>
      <c r="P11" s="122"/>
      <c r="Q11" s="122"/>
      <c r="R11" s="122"/>
    </row>
    <row r="12" spans="1:18">
      <c r="A12" s="122"/>
      <c r="B12" s="122"/>
      <c r="C12" s="122"/>
      <c r="D12" s="122"/>
      <c r="E12" s="122"/>
      <c r="F12" s="141"/>
      <c r="G12" s="141"/>
      <c r="H12" s="141"/>
      <c r="I12" s="141"/>
      <c r="J12" s="141"/>
      <c r="K12" s="141"/>
      <c r="L12" s="141"/>
      <c r="M12" s="141"/>
      <c r="N12" s="141"/>
      <c r="O12" s="122"/>
      <c r="P12" s="122"/>
      <c r="Q12" s="122"/>
      <c r="R12" s="122"/>
    </row>
    <row r="13" spans="1:18" ht="26.5" customHeight="1">
      <c r="A13" s="122"/>
      <c r="B13" s="403" t="s">
        <v>143</v>
      </c>
      <c r="C13" s="403"/>
      <c r="D13" s="403"/>
      <c r="E13" s="403"/>
      <c r="F13" s="141"/>
      <c r="G13" s="141"/>
      <c r="H13" s="141"/>
      <c r="I13" s="141"/>
      <c r="J13" s="141"/>
      <c r="K13" s="141"/>
      <c r="L13" s="141"/>
      <c r="M13" s="141"/>
      <c r="N13" s="141"/>
      <c r="O13" s="122"/>
      <c r="P13" s="122"/>
      <c r="Q13" s="122"/>
      <c r="R13" s="122"/>
    </row>
    <row r="14" spans="1:18" ht="22.5" customHeight="1">
      <c r="A14" s="122"/>
      <c r="B14" s="140" t="s">
        <v>9</v>
      </c>
      <c r="C14" s="401"/>
      <c r="D14" s="402"/>
      <c r="E14" s="402"/>
      <c r="F14" s="141"/>
      <c r="G14" s="141"/>
      <c r="H14" s="141"/>
      <c r="I14" s="141"/>
      <c r="J14" s="141"/>
      <c r="K14" s="141"/>
      <c r="L14" s="141"/>
      <c r="M14" s="141"/>
      <c r="N14" s="141"/>
      <c r="O14" s="122"/>
      <c r="P14" s="122"/>
      <c r="Q14" s="122"/>
      <c r="R14" s="122"/>
    </row>
    <row r="15" spans="1:18">
      <c r="A15" s="122"/>
      <c r="B15" s="131"/>
      <c r="C15" s="132"/>
      <c r="D15" s="132"/>
      <c r="E15" s="133"/>
      <c r="F15" s="141"/>
      <c r="G15" s="141"/>
      <c r="H15" s="141"/>
      <c r="I15" s="141"/>
      <c r="J15" s="141"/>
      <c r="K15" s="141"/>
      <c r="L15" s="141"/>
      <c r="M15" s="141"/>
      <c r="N15" s="141"/>
      <c r="O15" s="122"/>
      <c r="P15" s="122"/>
      <c r="Q15" s="122"/>
      <c r="R15" s="122"/>
    </row>
    <row r="16" spans="1:18" ht="21.65" customHeight="1">
      <c r="A16" s="122"/>
      <c r="B16" s="403" t="s">
        <v>10</v>
      </c>
      <c r="C16" s="403"/>
      <c r="D16" s="403"/>
      <c r="E16" s="403"/>
      <c r="F16" s="141"/>
      <c r="G16" s="141"/>
      <c r="H16" s="141"/>
      <c r="I16" s="141"/>
      <c r="J16" s="141"/>
      <c r="K16" s="141"/>
      <c r="L16" s="141"/>
      <c r="M16" s="141"/>
      <c r="N16" s="141"/>
      <c r="O16" s="122"/>
      <c r="P16" s="122"/>
      <c r="Q16" s="122"/>
      <c r="R16" s="122"/>
    </row>
    <row r="17" spans="1:18" ht="20.149999999999999" customHeight="1">
      <c r="A17" s="122"/>
      <c r="B17" s="140" t="s">
        <v>11</v>
      </c>
      <c r="C17" s="401"/>
      <c r="D17" s="402"/>
      <c r="E17" s="402"/>
      <c r="F17" s="141"/>
      <c r="G17" s="141"/>
      <c r="H17" s="141"/>
      <c r="I17" s="141"/>
      <c r="J17" s="141"/>
      <c r="K17" s="141"/>
      <c r="L17" s="141"/>
      <c r="M17" s="141"/>
      <c r="N17" s="141"/>
      <c r="O17" s="122"/>
      <c r="P17" s="122"/>
      <c r="Q17" s="122"/>
      <c r="R17" s="122"/>
    </row>
    <row r="18" spans="1:18">
      <c r="A18" s="122"/>
      <c r="B18" s="134"/>
      <c r="C18" s="135"/>
      <c r="D18" s="135"/>
      <c r="E18" s="135"/>
      <c r="F18" s="141"/>
      <c r="G18" s="141"/>
      <c r="H18" s="141"/>
      <c r="I18" s="141"/>
      <c r="J18" s="141"/>
      <c r="K18" s="141"/>
      <c r="L18" s="141"/>
      <c r="M18" s="141"/>
      <c r="N18" s="141"/>
      <c r="O18" s="122"/>
      <c r="P18" s="122"/>
      <c r="Q18" s="122"/>
      <c r="R18" s="122"/>
    </row>
    <row r="19" spans="1:18" ht="20.149999999999999" customHeight="1">
      <c r="A19" s="122"/>
      <c r="B19" s="403" t="s">
        <v>12</v>
      </c>
      <c r="C19" s="403"/>
      <c r="D19" s="403"/>
      <c r="E19" s="403"/>
      <c r="F19" s="141"/>
      <c r="G19" s="141"/>
      <c r="H19" s="141"/>
      <c r="I19" s="141"/>
      <c r="J19" s="141"/>
      <c r="K19" s="141"/>
      <c r="L19" s="141"/>
      <c r="M19" s="141"/>
      <c r="N19" s="141"/>
      <c r="O19" s="122"/>
      <c r="P19" s="122"/>
      <c r="Q19" s="122"/>
      <c r="R19" s="122"/>
    </row>
    <row r="20" spans="1:18" ht="21" customHeight="1">
      <c r="A20" s="122"/>
      <c r="B20" s="140" t="s">
        <v>9</v>
      </c>
      <c r="C20" s="401"/>
      <c r="D20" s="402"/>
      <c r="E20" s="402"/>
      <c r="F20" s="141"/>
      <c r="G20" s="141"/>
      <c r="H20" s="141"/>
      <c r="I20" s="141"/>
      <c r="J20" s="141"/>
      <c r="K20" s="141"/>
      <c r="L20" s="141"/>
      <c r="M20" s="141"/>
      <c r="N20" s="141"/>
      <c r="O20" s="122"/>
      <c r="P20" s="122"/>
      <c r="Q20" s="122"/>
      <c r="R20" s="122"/>
    </row>
    <row r="21" spans="1:18" s="19" customFormat="1" ht="21" customHeight="1">
      <c r="A21" s="142"/>
      <c r="B21" s="143"/>
      <c r="C21" s="144"/>
      <c r="D21" s="145"/>
      <c r="E21" s="146"/>
      <c r="F21" s="147"/>
      <c r="G21" s="147"/>
      <c r="H21" s="147"/>
      <c r="I21" s="147"/>
      <c r="J21" s="147"/>
      <c r="K21" s="147"/>
      <c r="L21" s="147"/>
      <c r="M21" s="147"/>
      <c r="N21" s="147"/>
      <c r="O21" s="148"/>
      <c r="P21" s="148"/>
      <c r="Q21" s="148"/>
      <c r="R21" s="148"/>
    </row>
    <row r="22" spans="1:18" ht="25.5" customHeight="1">
      <c r="A22" s="122"/>
      <c r="B22" s="149" t="s">
        <v>109</v>
      </c>
      <c r="C22" s="401"/>
      <c r="D22" s="402"/>
      <c r="E22" s="402"/>
      <c r="F22" s="141"/>
      <c r="G22" s="147"/>
      <c r="H22" s="266" t="s">
        <v>95</v>
      </c>
      <c r="I22" s="259"/>
      <c r="J22" s="147"/>
      <c r="K22" s="147"/>
      <c r="L22" s="147"/>
      <c r="M22" s="147"/>
      <c r="N22" s="147"/>
      <c r="O22" s="148"/>
      <c r="P22" s="148"/>
      <c r="Q22" s="148"/>
      <c r="R22" s="122"/>
    </row>
    <row r="23" spans="1:18" s="32" customFormat="1" ht="24" customHeight="1">
      <c r="A23" s="122"/>
      <c r="B23" s="150"/>
      <c r="C23" s="151"/>
      <c r="D23" s="151"/>
      <c r="E23" s="151"/>
      <c r="F23" s="152"/>
      <c r="G23" s="165"/>
      <c r="H23" s="264" t="s">
        <v>96</v>
      </c>
      <c r="I23" s="260"/>
      <c r="J23" s="147"/>
      <c r="K23" s="147"/>
      <c r="L23" s="147"/>
      <c r="M23" s="147"/>
      <c r="N23" s="147"/>
      <c r="O23" s="148"/>
      <c r="P23" s="148"/>
      <c r="Q23" s="148"/>
      <c r="R23" s="122"/>
    </row>
    <row r="24" spans="1:18" s="32" customFormat="1" ht="24" customHeight="1">
      <c r="A24" s="122"/>
      <c r="B24" s="149" t="s">
        <v>250</v>
      </c>
      <c r="C24" s="401" t="s">
        <v>315</v>
      </c>
      <c r="D24" s="402"/>
      <c r="E24" s="402"/>
      <c r="F24" s="152" t="s">
        <v>315</v>
      </c>
      <c r="G24" s="165"/>
      <c r="H24" s="264" t="s">
        <v>97</v>
      </c>
      <c r="I24" s="260"/>
      <c r="J24" s="147"/>
      <c r="K24" s="147"/>
      <c r="L24" s="147"/>
      <c r="M24" s="147"/>
      <c r="N24" s="147"/>
      <c r="O24" s="148"/>
      <c r="P24" s="148"/>
      <c r="Q24" s="148"/>
      <c r="R24" s="122"/>
    </row>
    <row r="25" spans="1:18">
      <c r="A25" s="122"/>
      <c r="B25" s="122"/>
      <c r="C25" s="122"/>
      <c r="D25" s="122"/>
      <c r="E25" s="122"/>
      <c r="F25" s="152" t="s">
        <v>313</v>
      </c>
      <c r="G25" s="152"/>
      <c r="H25" s="265" t="s">
        <v>149</v>
      </c>
      <c r="I25" s="260"/>
      <c r="J25" s="141"/>
      <c r="K25" s="141"/>
      <c r="L25" s="141"/>
      <c r="M25" s="141"/>
      <c r="N25" s="141"/>
      <c r="O25" s="122"/>
      <c r="P25" s="122"/>
      <c r="Q25" s="122"/>
      <c r="R25" s="122"/>
    </row>
    <row r="26" spans="1:18">
      <c r="A26" s="122"/>
      <c r="B26" s="122"/>
      <c r="C26" s="122"/>
      <c r="D26" s="122"/>
      <c r="E26" s="122"/>
      <c r="F26" s="152" t="s">
        <v>251</v>
      </c>
      <c r="G26" s="152"/>
      <c r="H26" s="267" t="s">
        <v>352</v>
      </c>
      <c r="I26" s="32"/>
      <c r="J26" s="141"/>
      <c r="K26" s="141"/>
      <c r="L26" s="141"/>
      <c r="M26" s="141"/>
      <c r="N26" s="141"/>
      <c r="O26" s="122"/>
      <c r="P26" s="122"/>
      <c r="Q26" s="122"/>
      <c r="R26" s="122"/>
    </row>
    <row r="27" spans="1:18">
      <c r="A27" s="122"/>
      <c r="B27" s="122"/>
      <c r="C27" s="122"/>
      <c r="D27" s="122"/>
      <c r="E27" s="122"/>
      <c r="F27" s="152" t="s">
        <v>161</v>
      </c>
      <c r="G27" s="152"/>
      <c r="H27" s="267"/>
      <c r="I27" s="32"/>
      <c r="J27" s="141"/>
      <c r="K27" s="141"/>
      <c r="L27" s="141"/>
      <c r="M27" s="141"/>
      <c r="N27" s="141"/>
      <c r="O27" s="122"/>
      <c r="P27" s="122"/>
      <c r="Q27" s="122"/>
      <c r="R27" s="122"/>
    </row>
    <row r="28" spans="1:18" ht="15.5">
      <c r="A28" s="122"/>
      <c r="B28" s="153" t="s">
        <v>49</v>
      </c>
      <c r="C28" s="122"/>
      <c r="D28" s="122"/>
      <c r="E28" s="122"/>
      <c r="F28" s="152" t="s">
        <v>160</v>
      </c>
      <c r="G28" s="152"/>
      <c r="H28" s="141"/>
      <c r="I28" s="141"/>
      <c r="J28" s="122"/>
      <c r="K28" s="122"/>
      <c r="L28" s="122"/>
      <c r="M28" s="122"/>
      <c r="N28" s="122"/>
      <c r="O28" s="122"/>
      <c r="P28" s="122"/>
      <c r="Q28" s="122"/>
      <c r="R28" s="122"/>
    </row>
    <row r="29" spans="1:18">
      <c r="A29" s="122"/>
      <c r="B29" s="122"/>
      <c r="C29" s="122"/>
      <c r="D29" s="122"/>
      <c r="E29" s="122"/>
      <c r="F29" s="141"/>
      <c r="G29" s="141"/>
      <c r="H29" s="141"/>
      <c r="I29" s="122"/>
      <c r="J29" s="122"/>
      <c r="K29" s="122"/>
      <c r="L29" s="122"/>
      <c r="M29" s="122"/>
      <c r="N29" s="122"/>
      <c r="O29" s="122"/>
      <c r="P29" s="122"/>
      <c r="Q29" s="122"/>
      <c r="R29" s="122"/>
    </row>
    <row r="30" spans="1:18" ht="70.5" customHeight="1">
      <c r="A30" s="122"/>
      <c r="B30" s="119" t="s">
        <v>249</v>
      </c>
      <c r="C30" s="119" t="s">
        <v>42</v>
      </c>
      <c r="D30" s="408" t="s">
        <v>43</v>
      </c>
      <c r="E30" s="409"/>
      <c r="F30" s="409"/>
      <c r="G30" s="408" t="s">
        <v>175</v>
      </c>
      <c r="H30" s="409"/>
      <c r="I30" s="119" t="s">
        <v>391</v>
      </c>
      <c r="J30" s="154" t="s">
        <v>253</v>
      </c>
      <c r="K30" s="154" t="s">
        <v>381</v>
      </c>
      <c r="L30" s="396" t="s">
        <v>397</v>
      </c>
      <c r="M30" s="397"/>
      <c r="N30" s="398"/>
      <c r="O30" s="396" t="s">
        <v>398</v>
      </c>
      <c r="P30" s="397"/>
      <c r="Q30" s="398"/>
      <c r="R30" s="303" t="s">
        <v>395</v>
      </c>
    </row>
    <row r="31" spans="1:18" ht="43.5" customHeight="1">
      <c r="A31" s="122"/>
      <c r="B31" s="155" t="s">
        <v>44</v>
      </c>
      <c r="C31" s="155" t="s">
        <v>45</v>
      </c>
      <c r="D31" s="155" t="s">
        <v>46</v>
      </c>
      <c r="E31" s="155" t="s">
        <v>47</v>
      </c>
      <c r="F31" s="155" t="s">
        <v>48</v>
      </c>
      <c r="G31" s="155" t="s">
        <v>93</v>
      </c>
      <c r="H31" s="298" t="s">
        <v>94</v>
      </c>
      <c r="I31" s="297" t="s">
        <v>385</v>
      </c>
      <c r="J31" s="399" t="s">
        <v>252</v>
      </c>
      <c r="K31" s="400"/>
      <c r="L31" s="155" t="s">
        <v>46</v>
      </c>
      <c r="M31" s="155" t="s">
        <v>47</v>
      </c>
      <c r="N31" s="155" t="s">
        <v>48</v>
      </c>
      <c r="O31" s="155" t="s">
        <v>46</v>
      </c>
      <c r="P31" s="155" t="s">
        <v>47</v>
      </c>
      <c r="Q31" s="155" t="s">
        <v>48</v>
      </c>
      <c r="R31" s="155" t="s">
        <v>396</v>
      </c>
    </row>
    <row r="32" spans="1:18" ht="22" customHeight="1">
      <c r="A32" s="20"/>
      <c r="B32" s="320"/>
      <c r="C32" s="323"/>
      <c r="D32" s="322"/>
      <c r="E32" s="324"/>
      <c r="F32" s="322"/>
      <c r="G32" s="325"/>
      <c r="H32" s="326"/>
      <c r="I32" s="327"/>
      <c r="J32" s="327"/>
      <c r="K32" s="327"/>
      <c r="L32" s="328"/>
      <c r="M32" s="329"/>
      <c r="N32" s="330"/>
      <c r="O32" s="328"/>
      <c r="P32" s="329"/>
      <c r="Q32" s="328"/>
      <c r="R32" s="328"/>
    </row>
    <row r="33" spans="1:18" ht="22" customHeight="1">
      <c r="A33" s="20"/>
      <c r="B33" s="320"/>
      <c r="C33" s="323"/>
      <c r="D33" s="322"/>
      <c r="E33" s="324"/>
      <c r="F33" s="322"/>
      <c r="G33" s="325"/>
      <c r="H33" s="326"/>
      <c r="I33" s="327"/>
      <c r="J33" s="327"/>
      <c r="K33" s="327"/>
      <c r="L33" s="328"/>
      <c r="M33" s="329"/>
      <c r="N33" s="330"/>
      <c r="O33" s="328"/>
      <c r="P33" s="329"/>
      <c r="Q33" s="328"/>
      <c r="R33" s="328"/>
    </row>
    <row r="34" spans="1:18" ht="22" customHeight="1">
      <c r="A34" s="32"/>
      <c r="B34" s="320"/>
      <c r="C34" s="323"/>
      <c r="D34" s="322"/>
      <c r="E34" s="324"/>
      <c r="F34" s="322"/>
      <c r="G34" s="325"/>
      <c r="H34" s="326"/>
      <c r="I34" s="327"/>
      <c r="J34" s="327"/>
      <c r="K34" s="327"/>
      <c r="L34" s="328"/>
      <c r="M34" s="329"/>
      <c r="N34" s="330"/>
      <c r="O34" s="328"/>
      <c r="P34" s="329"/>
      <c r="Q34" s="328"/>
      <c r="R34" s="328"/>
    </row>
    <row r="35" spans="1:18" ht="22" customHeight="1">
      <c r="A35" s="20"/>
      <c r="B35" s="320"/>
      <c r="C35" s="323"/>
      <c r="D35" s="322"/>
      <c r="E35" s="324"/>
      <c r="F35" s="322"/>
      <c r="G35" s="325"/>
      <c r="H35" s="326"/>
      <c r="I35" s="327"/>
      <c r="J35" s="327"/>
      <c r="K35" s="327"/>
      <c r="L35" s="328"/>
      <c r="M35" s="329"/>
      <c r="N35" s="330"/>
      <c r="O35" s="328"/>
      <c r="P35" s="329"/>
      <c r="Q35" s="328"/>
      <c r="R35" s="328"/>
    </row>
    <row r="36" spans="1:18" ht="22" customHeight="1">
      <c r="A36" s="20"/>
      <c r="B36" s="320"/>
      <c r="C36" s="323"/>
      <c r="D36" s="322"/>
      <c r="E36" s="324"/>
      <c r="F36" s="322"/>
      <c r="G36" s="325"/>
      <c r="H36" s="326"/>
      <c r="I36" s="327"/>
      <c r="J36" s="327"/>
      <c r="K36" s="327"/>
      <c r="L36" s="328"/>
      <c r="M36" s="329"/>
      <c r="N36" s="330"/>
      <c r="O36" s="328"/>
      <c r="P36" s="329"/>
      <c r="Q36" s="328"/>
      <c r="R36" s="328"/>
    </row>
    <row r="37" spans="1:18" ht="22" customHeight="1">
      <c r="A37" s="20"/>
      <c r="B37" s="320"/>
      <c r="C37" s="323"/>
      <c r="D37" s="322"/>
      <c r="E37" s="324"/>
      <c r="F37" s="322"/>
      <c r="G37" s="325"/>
      <c r="H37" s="326"/>
      <c r="I37" s="327"/>
      <c r="J37" s="327"/>
      <c r="K37" s="327"/>
      <c r="L37" s="328"/>
      <c r="M37" s="329"/>
      <c r="N37" s="330"/>
      <c r="O37" s="328"/>
      <c r="P37" s="329"/>
      <c r="Q37" s="328"/>
      <c r="R37" s="328"/>
    </row>
    <row r="38" spans="1:18" ht="22" customHeight="1">
      <c r="A38" s="20"/>
      <c r="B38" s="320"/>
      <c r="C38" s="323"/>
      <c r="D38" s="322"/>
      <c r="E38" s="324"/>
      <c r="F38" s="322"/>
      <c r="G38" s="325"/>
      <c r="H38" s="326"/>
      <c r="I38" s="327"/>
      <c r="J38" s="327"/>
      <c r="K38" s="327"/>
      <c r="L38" s="328"/>
      <c r="M38" s="329"/>
      <c r="N38" s="330"/>
      <c r="O38" s="328"/>
      <c r="P38" s="329"/>
      <c r="Q38" s="328"/>
      <c r="R38" s="328"/>
    </row>
    <row r="39" spans="1:18" ht="22" customHeight="1">
      <c r="A39" s="32"/>
      <c r="B39" s="320"/>
      <c r="C39" s="323"/>
      <c r="D39" s="322"/>
      <c r="E39" s="324"/>
      <c r="F39" s="322"/>
      <c r="G39" s="325"/>
      <c r="H39" s="326"/>
      <c r="I39" s="327"/>
      <c r="J39" s="327"/>
      <c r="K39" s="327"/>
      <c r="L39" s="328"/>
      <c r="M39" s="329"/>
      <c r="N39" s="330"/>
      <c r="O39" s="328"/>
      <c r="P39" s="329"/>
      <c r="Q39" s="328"/>
      <c r="R39" s="328"/>
    </row>
    <row r="40" spans="1:18" ht="22" customHeight="1">
      <c r="A40" s="32"/>
      <c r="B40" s="320"/>
      <c r="C40" s="323"/>
      <c r="D40" s="322"/>
      <c r="E40" s="324"/>
      <c r="F40" s="322"/>
      <c r="G40" s="325"/>
      <c r="H40" s="326"/>
      <c r="I40" s="327"/>
      <c r="J40" s="327"/>
      <c r="K40" s="327"/>
      <c r="L40" s="328"/>
      <c r="M40" s="329"/>
      <c r="N40" s="330"/>
      <c r="O40" s="328"/>
      <c r="P40" s="329"/>
      <c r="Q40" s="328"/>
      <c r="R40" s="328"/>
    </row>
    <row r="41" spans="1:18" ht="22" customHeight="1">
      <c r="A41" s="32"/>
      <c r="B41" s="320"/>
      <c r="C41" s="323"/>
      <c r="D41" s="322"/>
      <c r="E41" s="324"/>
      <c r="F41" s="322"/>
      <c r="G41" s="325"/>
      <c r="H41" s="326"/>
      <c r="I41" s="327"/>
      <c r="J41" s="327"/>
      <c r="K41" s="327"/>
      <c r="L41" s="328"/>
      <c r="M41" s="329"/>
      <c r="N41" s="330"/>
      <c r="O41" s="328"/>
      <c r="P41" s="329"/>
      <c r="Q41" s="328"/>
      <c r="R41" s="328"/>
    </row>
    <row r="42" spans="1:18" ht="22" customHeight="1">
      <c r="A42" s="32"/>
      <c r="B42" s="320"/>
      <c r="C42" s="323"/>
      <c r="D42" s="322"/>
      <c r="E42" s="324"/>
      <c r="F42" s="322"/>
      <c r="G42" s="325"/>
      <c r="H42" s="326"/>
      <c r="I42" s="327"/>
      <c r="J42" s="327"/>
      <c r="K42" s="327"/>
      <c r="L42" s="328"/>
      <c r="M42" s="329"/>
      <c r="N42" s="330"/>
      <c r="O42" s="328"/>
      <c r="P42" s="329"/>
      <c r="Q42" s="328"/>
      <c r="R42" s="328"/>
    </row>
    <row r="43" spans="1:18" ht="22" customHeight="1">
      <c r="A43" s="32"/>
      <c r="B43" s="320"/>
      <c r="C43" s="323"/>
      <c r="D43" s="322"/>
      <c r="E43" s="324"/>
      <c r="F43" s="322"/>
      <c r="G43" s="325"/>
      <c r="H43" s="326"/>
      <c r="I43" s="327"/>
      <c r="J43" s="327"/>
      <c r="K43" s="327"/>
      <c r="L43" s="328"/>
      <c r="M43" s="329"/>
      <c r="N43" s="330"/>
      <c r="O43" s="328"/>
      <c r="P43" s="329"/>
      <c r="Q43" s="328"/>
      <c r="R43" s="328"/>
    </row>
    <row r="44" spans="1:18" ht="22" customHeight="1">
      <c r="A44" s="32"/>
      <c r="B44" s="320"/>
      <c r="C44" s="323"/>
      <c r="D44" s="322"/>
      <c r="E44" s="324"/>
      <c r="F44" s="322"/>
      <c r="G44" s="325"/>
      <c r="H44" s="326"/>
      <c r="I44" s="327"/>
      <c r="J44" s="327"/>
      <c r="K44" s="327"/>
      <c r="L44" s="328"/>
      <c r="M44" s="329"/>
      <c r="N44" s="330"/>
      <c r="O44" s="328"/>
      <c r="P44" s="329"/>
      <c r="Q44" s="328"/>
      <c r="R44" s="328"/>
    </row>
    <row r="45" spans="1:18" ht="22" customHeight="1">
      <c r="A45" s="32"/>
      <c r="B45" s="320"/>
      <c r="C45" s="323"/>
      <c r="D45" s="322"/>
      <c r="E45" s="324"/>
      <c r="F45" s="322"/>
      <c r="G45" s="325"/>
      <c r="H45" s="326"/>
      <c r="I45" s="327"/>
      <c r="J45" s="327"/>
      <c r="K45" s="327"/>
      <c r="L45" s="328"/>
      <c r="M45" s="329"/>
      <c r="N45" s="330"/>
      <c r="O45" s="328"/>
      <c r="P45" s="329"/>
      <c r="Q45" s="328"/>
      <c r="R45" s="328"/>
    </row>
    <row r="46" spans="1:18" ht="22" customHeight="1">
      <c r="A46" s="32"/>
      <c r="B46" s="320"/>
      <c r="C46" s="323"/>
      <c r="D46" s="322"/>
      <c r="E46" s="324"/>
      <c r="F46" s="322"/>
      <c r="G46" s="325"/>
      <c r="H46" s="326"/>
      <c r="I46" s="327"/>
      <c r="J46" s="327"/>
      <c r="K46" s="327"/>
      <c r="L46" s="328"/>
      <c r="M46" s="329"/>
      <c r="N46" s="330"/>
      <c r="O46" s="328"/>
      <c r="P46" s="329"/>
      <c r="Q46" s="328"/>
      <c r="R46" s="328"/>
    </row>
    <row r="47" spans="1:18" ht="22" customHeight="1">
      <c r="A47" s="32"/>
      <c r="B47" s="320"/>
      <c r="C47" s="323"/>
      <c r="D47" s="322"/>
      <c r="E47" s="324"/>
      <c r="F47" s="322"/>
      <c r="G47" s="325"/>
      <c r="H47" s="326"/>
      <c r="I47" s="327"/>
      <c r="J47" s="327"/>
      <c r="K47" s="327"/>
      <c r="L47" s="328"/>
      <c r="M47" s="329"/>
      <c r="N47" s="330"/>
      <c r="O47" s="328"/>
      <c r="P47" s="329"/>
      <c r="Q47" s="328"/>
      <c r="R47" s="328"/>
    </row>
    <row r="48" spans="1:18" ht="22" customHeight="1">
      <c r="A48" s="32"/>
      <c r="B48" s="320"/>
      <c r="C48" s="323"/>
      <c r="D48" s="322"/>
      <c r="E48" s="324"/>
      <c r="F48" s="322"/>
      <c r="G48" s="325"/>
      <c r="H48" s="326"/>
      <c r="I48" s="327"/>
      <c r="J48" s="327"/>
      <c r="K48" s="327"/>
      <c r="L48" s="328"/>
      <c r="M48" s="329"/>
      <c r="N48" s="330"/>
      <c r="O48" s="328"/>
      <c r="P48" s="329"/>
      <c r="Q48" s="328"/>
      <c r="R48" s="328"/>
    </row>
    <row r="49" spans="1:18" ht="22" customHeight="1">
      <c r="A49" s="20"/>
      <c r="B49" s="320"/>
      <c r="C49" s="323"/>
      <c r="D49" s="322"/>
      <c r="E49" s="324"/>
      <c r="F49" s="322"/>
      <c r="G49" s="325"/>
      <c r="H49" s="326"/>
      <c r="I49" s="327"/>
      <c r="J49" s="327"/>
      <c r="K49" s="327"/>
      <c r="L49" s="328"/>
      <c r="M49" s="329"/>
      <c r="N49" s="330"/>
      <c r="O49" s="328"/>
      <c r="P49" s="329"/>
      <c r="Q49" s="328"/>
      <c r="R49" s="328"/>
    </row>
    <row r="50" spans="1:18" ht="22" customHeight="1">
      <c r="A50" s="20"/>
      <c r="B50" s="320"/>
      <c r="C50" s="323"/>
      <c r="D50" s="322"/>
      <c r="E50" s="324"/>
      <c r="F50" s="322"/>
      <c r="G50" s="325"/>
      <c r="H50" s="326"/>
      <c r="I50" s="327"/>
      <c r="J50" s="327"/>
      <c r="K50" s="327"/>
      <c r="L50" s="328"/>
      <c r="M50" s="329"/>
      <c r="N50" s="330"/>
      <c r="O50" s="328"/>
      <c r="P50" s="329"/>
      <c r="Q50" s="328"/>
      <c r="R50" s="328"/>
    </row>
    <row r="51" spans="1:18" ht="22" customHeight="1">
      <c r="A51" s="20"/>
      <c r="B51" s="320"/>
      <c r="C51" s="323"/>
      <c r="D51" s="322"/>
      <c r="E51" s="324"/>
      <c r="F51" s="322"/>
      <c r="G51" s="325"/>
      <c r="H51" s="326"/>
      <c r="I51" s="327"/>
      <c r="J51" s="327"/>
      <c r="K51" s="327"/>
      <c r="L51" s="328"/>
      <c r="M51" s="329"/>
      <c r="N51" s="330"/>
      <c r="O51" s="328"/>
      <c r="P51" s="329"/>
      <c r="Q51" s="328"/>
      <c r="R51" s="328"/>
    </row>
    <row r="52" spans="1:18" ht="22" customHeight="1">
      <c r="A52" s="20"/>
      <c r="B52" s="320"/>
      <c r="C52" s="323"/>
      <c r="D52" s="322"/>
      <c r="E52" s="324"/>
      <c r="F52" s="322"/>
      <c r="G52" s="325"/>
      <c r="H52" s="326"/>
      <c r="I52" s="327"/>
      <c r="J52" s="327"/>
      <c r="K52" s="327"/>
      <c r="L52" s="328"/>
      <c r="M52" s="329"/>
      <c r="N52" s="330"/>
      <c r="O52" s="328"/>
      <c r="P52" s="329"/>
      <c r="Q52" s="328"/>
      <c r="R52" s="328"/>
    </row>
    <row r="53" spans="1:18" ht="22" customHeight="1">
      <c r="A53" s="20"/>
      <c r="B53" s="320"/>
      <c r="C53" s="323"/>
      <c r="D53" s="322"/>
      <c r="E53" s="324"/>
      <c r="F53" s="322"/>
      <c r="G53" s="325"/>
      <c r="H53" s="326"/>
      <c r="I53" s="327"/>
      <c r="J53" s="327"/>
      <c r="K53" s="327"/>
      <c r="L53" s="328"/>
      <c r="M53" s="329"/>
      <c r="N53" s="330"/>
      <c r="O53" s="328"/>
      <c r="P53" s="329"/>
      <c r="Q53" s="328"/>
      <c r="R53" s="328"/>
    </row>
    <row r="54" spans="1:18" ht="22" customHeight="1">
      <c r="A54" s="20"/>
      <c r="B54" s="320"/>
      <c r="C54" s="323"/>
      <c r="D54" s="322"/>
      <c r="E54" s="324"/>
      <c r="F54" s="322"/>
      <c r="G54" s="325"/>
      <c r="H54" s="326"/>
      <c r="I54" s="327"/>
      <c r="J54" s="327"/>
      <c r="K54" s="327"/>
      <c r="L54" s="328"/>
      <c r="M54" s="329"/>
      <c r="N54" s="330"/>
      <c r="O54" s="328"/>
      <c r="P54" s="329"/>
      <c r="Q54" s="328"/>
      <c r="R54" s="328"/>
    </row>
    <row r="55" spans="1:18" ht="22" customHeight="1">
      <c r="A55" s="20"/>
      <c r="B55" s="320"/>
      <c r="C55" s="323"/>
      <c r="D55" s="322"/>
      <c r="E55" s="324"/>
      <c r="F55" s="322"/>
      <c r="G55" s="325"/>
      <c r="H55" s="326"/>
      <c r="I55" s="327"/>
      <c r="J55" s="327"/>
      <c r="K55" s="327"/>
      <c r="L55" s="328"/>
      <c r="M55" s="329"/>
      <c r="N55" s="330"/>
      <c r="O55" s="328"/>
      <c r="P55" s="329"/>
      <c r="Q55" s="328"/>
      <c r="R55" s="328"/>
    </row>
    <row r="56" spans="1:18" ht="22" customHeight="1">
      <c r="A56" s="20"/>
      <c r="B56" s="320"/>
      <c r="C56" s="323"/>
      <c r="D56" s="322"/>
      <c r="E56" s="324"/>
      <c r="F56" s="322"/>
      <c r="G56" s="325"/>
      <c r="H56" s="326"/>
      <c r="I56" s="327"/>
      <c r="J56" s="327"/>
      <c r="K56" s="327"/>
      <c r="L56" s="328"/>
      <c r="M56" s="329"/>
      <c r="N56" s="330"/>
      <c r="O56" s="328"/>
      <c r="P56" s="329"/>
      <c r="Q56" s="328"/>
      <c r="R56" s="328"/>
    </row>
    <row r="57" spans="1:18" ht="22" customHeight="1">
      <c r="A57" s="20"/>
      <c r="B57" s="320"/>
      <c r="C57" s="323"/>
      <c r="D57" s="322"/>
      <c r="E57" s="324"/>
      <c r="F57" s="322"/>
      <c r="G57" s="325"/>
      <c r="H57" s="326"/>
      <c r="I57" s="327"/>
      <c r="J57" s="327"/>
      <c r="K57" s="327"/>
      <c r="L57" s="328"/>
      <c r="M57" s="329"/>
      <c r="N57" s="330"/>
      <c r="O57" s="328"/>
      <c r="P57" s="329"/>
      <c r="Q57" s="328"/>
      <c r="R57" s="328"/>
    </row>
    <row r="58" spans="1:18" ht="22" customHeight="1">
      <c r="A58" s="20"/>
      <c r="B58" s="320"/>
      <c r="C58" s="323"/>
      <c r="D58" s="322"/>
      <c r="E58" s="324"/>
      <c r="F58" s="322"/>
      <c r="G58" s="325"/>
      <c r="H58" s="326"/>
      <c r="I58" s="327"/>
      <c r="J58" s="327"/>
      <c r="K58" s="327"/>
      <c r="L58" s="328"/>
      <c r="M58" s="329"/>
      <c r="N58" s="330"/>
      <c r="O58" s="328"/>
      <c r="P58" s="329"/>
      <c r="Q58" s="328"/>
      <c r="R58" s="328"/>
    </row>
    <row r="59" spans="1:18" ht="22" customHeight="1">
      <c r="A59" s="20"/>
      <c r="B59" s="320"/>
      <c r="C59" s="323"/>
      <c r="D59" s="322"/>
      <c r="E59" s="324"/>
      <c r="F59" s="322"/>
      <c r="G59" s="325"/>
      <c r="H59" s="326"/>
      <c r="I59" s="327"/>
      <c r="J59" s="327"/>
      <c r="K59" s="327"/>
      <c r="L59" s="328"/>
      <c r="M59" s="329"/>
      <c r="N59" s="330"/>
      <c r="O59" s="328"/>
      <c r="P59" s="329"/>
      <c r="Q59" s="328"/>
      <c r="R59" s="328"/>
    </row>
    <row r="60" spans="1:18" ht="28.5" customHeight="1">
      <c r="A60" s="122"/>
      <c r="B60" s="156"/>
      <c r="C60" s="156"/>
      <c r="D60" s="156"/>
      <c r="E60" s="156"/>
      <c r="F60" s="156"/>
      <c r="G60" s="157">
        <f>SUM(G32:G59)</f>
        <v>0</v>
      </c>
      <c r="H60" s="158"/>
      <c r="I60" s="157">
        <f>SUM(I32:I59)</f>
        <v>0</v>
      </c>
      <c r="J60" s="157">
        <f>SUM(J32:J59)</f>
        <v>0</v>
      </c>
      <c r="K60" s="157">
        <f>SUM(K32:K59)</f>
        <v>0</v>
      </c>
      <c r="L60" s="161"/>
      <c r="M60" s="161"/>
      <c r="N60" s="161"/>
      <c r="O60" s="161"/>
      <c r="P60" s="161"/>
      <c r="Q60" s="161"/>
      <c r="R60" s="122"/>
    </row>
    <row r="61" spans="1:18" s="32" customFormat="1" ht="10.5" customHeight="1">
      <c r="A61" s="122"/>
      <c r="B61" s="156"/>
      <c r="C61" s="156"/>
      <c r="D61" s="156"/>
      <c r="E61" s="156"/>
      <c r="F61" s="156"/>
      <c r="G61" s="160"/>
      <c r="H61" s="156"/>
      <c r="I61" s="160"/>
      <c r="J61" s="160"/>
      <c r="K61" s="160"/>
      <c r="L61" s="161"/>
      <c r="M61" s="161"/>
      <c r="N61" s="161"/>
      <c r="O61" s="161"/>
      <c r="P61" s="161"/>
      <c r="Q61" s="161"/>
      <c r="R61" s="122"/>
    </row>
    <row r="62" spans="1:18" s="1" customFormat="1" ht="27" customHeight="1">
      <c r="A62" s="148"/>
      <c r="B62" s="404" t="s">
        <v>139</v>
      </c>
      <c r="C62" s="405"/>
      <c r="D62" s="405"/>
      <c r="E62" s="405"/>
      <c r="F62" s="405"/>
      <c r="G62" s="405"/>
      <c r="H62" s="405"/>
      <c r="I62" s="405"/>
      <c r="J62" s="405"/>
      <c r="K62" s="162"/>
      <c r="L62" s="148"/>
      <c r="M62" s="148"/>
      <c r="N62" s="148"/>
      <c r="O62" s="148"/>
      <c r="P62" s="148"/>
      <c r="Q62" s="148"/>
      <c r="R62" s="148"/>
    </row>
    <row r="63" spans="1:18" s="1" customFormat="1" ht="33" customHeight="1">
      <c r="A63" s="148"/>
      <c r="B63" s="406" t="s">
        <v>176</v>
      </c>
      <c r="C63" s="407"/>
      <c r="D63" s="407"/>
      <c r="E63" s="407"/>
      <c r="F63" s="407"/>
      <c r="G63" s="407"/>
      <c r="H63" s="407"/>
      <c r="I63" s="407"/>
      <c r="J63" s="407"/>
      <c r="K63" s="163"/>
      <c r="L63" s="148"/>
      <c r="M63" s="148"/>
      <c r="N63" s="148"/>
      <c r="O63" s="148"/>
      <c r="P63" s="148"/>
      <c r="Q63" s="148"/>
      <c r="R63" s="148"/>
    </row>
    <row r="64" spans="1:18" s="1" customFormat="1" ht="18.649999999999999" customHeight="1">
      <c r="A64" s="148"/>
      <c r="B64" s="156"/>
      <c r="C64" s="156"/>
      <c r="D64" s="156"/>
      <c r="E64" s="156"/>
      <c r="F64" s="156"/>
      <c r="G64" s="156"/>
      <c r="H64" s="156"/>
      <c r="I64" s="156"/>
      <c r="J64" s="164"/>
      <c r="K64" s="164"/>
      <c r="L64" s="164"/>
      <c r="M64" s="164"/>
      <c r="N64" s="164"/>
      <c r="O64" s="164"/>
      <c r="P64" s="164"/>
      <c r="Q64" s="164"/>
      <c r="R64" s="148"/>
    </row>
    <row r="65" spans="1:18">
      <c r="A65" s="122"/>
      <c r="B65" s="122"/>
      <c r="C65" s="122"/>
      <c r="D65" s="122"/>
      <c r="E65" s="122"/>
      <c r="F65" s="122"/>
      <c r="G65" s="122"/>
      <c r="H65" s="122"/>
      <c r="I65" s="122"/>
      <c r="J65" s="122"/>
      <c r="K65" s="122"/>
      <c r="L65" s="122"/>
      <c r="M65" s="122"/>
      <c r="N65" s="122"/>
      <c r="O65" s="122"/>
      <c r="P65" s="122"/>
      <c r="Q65" s="122"/>
      <c r="R65" s="122"/>
    </row>
    <row r="66" spans="1:18" ht="15.5">
      <c r="A66" s="122"/>
      <c r="B66" s="153" t="s">
        <v>50</v>
      </c>
      <c r="C66" s="122"/>
      <c r="D66" s="122"/>
      <c r="E66" s="122"/>
      <c r="F66" s="122"/>
      <c r="G66" s="122"/>
      <c r="H66" s="147"/>
      <c r="I66" s="32"/>
      <c r="J66" s="32"/>
      <c r="K66" s="259"/>
      <c r="L66" s="141"/>
      <c r="M66" s="122"/>
      <c r="N66" s="122"/>
      <c r="O66" s="122"/>
      <c r="P66" s="122"/>
      <c r="Q66" s="122"/>
      <c r="R66" s="122"/>
    </row>
    <row r="67" spans="1:18">
      <c r="A67" s="122"/>
      <c r="B67" s="122"/>
      <c r="C67" s="122"/>
      <c r="D67" s="122"/>
      <c r="E67" s="122"/>
      <c r="F67" s="122"/>
      <c r="G67" s="122"/>
      <c r="H67" s="147"/>
      <c r="I67" s="32"/>
      <c r="J67" s="32"/>
      <c r="K67" s="260"/>
      <c r="L67" s="141"/>
      <c r="M67" s="122"/>
      <c r="N67" s="122"/>
      <c r="O67" s="122"/>
      <c r="P67" s="122"/>
      <c r="Q67" s="122"/>
      <c r="R67" s="122"/>
    </row>
    <row r="68" spans="1:18" ht="74" customHeight="1">
      <c r="A68" s="122"/>
      <c r="B68" s="251" t="s">
        <v>51</v>
      </c>
      <c r="C68" s="251" t="s">
        <v>52</v>
      </c>
      <c r="D68" s="251" t="s">
        <v>53</v>
      </c>
      <c r="E68" s="251" t="s">
        <v>334</v>
      </c>
      <c r="F68" s="251" t="s">
        <v>335</v>
      </c>
      <c r="G68" s="251" t="s">
        <v>337</v>
      </c>
      <c r="H68" s="251" t="s">
        <v>340</v>
      </c>
      <c r="I68" s="251" t="s">
        <v>54</v>
      </c>
      <c r="J68" s="250" t="s">
        <v>8</v>
      </c>
      <c r="K68" s="32"/>
      <c r="L68" s="141"/>
      <c r="M68" s="122"/>
      <c r="N68" s="122"/>
      <c r="O68" s="122"/>
      <c r="P68" s="122"/>
      <c r="Q68" s="122"/>
      <c r="R68" s="122"/>
    </row>
    <row r="69" spans="1:18" ht="78">
      <c r="A69" s="122"/>
      <c r="B69" s="155" t="s">
        <v>55</v>
      </c>
      <c r="C69" s="155" t="s">
        <v>235</v>
      </c>
      <c r="D69" s="155" t="s">
        <v>56</v>
      </c>
      <c r="E69" s="261" t="s">
        <v>350</v>
      </c>
      <c r="F69" s="155" t="s">
        <v>336</v>
      </c>
      <c r="G69" s="262" t="s">
        <v>338</v>
      </c>
      <c r="H69" s="155" t="s">
        <v>339</v>
      </c>
      <c r="I69" s="155" t="s">
        <v>351</v>
      </c>
      <c r="J69" s="252" t="s">
        <v>57</v>
      </c>
      <c r="K69" s="32"/>
      <c r="L69" s="141"/>
      <c r="M69" s="122"/>
      <c r="N69" s="122"/>
      <c r="O69" s="122"/>
      <c r="P69" s="122"/>
      <c r="Q69" s="122"/>
      <c r="R69" s="122"/>
    </row>
    <row r="70" spans="1:18" ht="22" customHeight="1">
      <c r="A70" s="20"/>
      <c r="B70" s="321"/>
      <c r="C70" s="321"/>
      <c r="D70" s="321"/>
      <c r="E70" s="331"/>
      <c r="F70" s="332"/>
      <c r="G70" s="333">
        <f>1607*F70</f>
        <v>0</v>
      </c>
      <c r="H70" s="334">
        <f>IF(G70=0,0,E70/G70)</f>
        <v>0</v>
      </c>
      <c r="I70" s="335"/>
      <c r="J70" s="263">
        <f>H70*I70</f>
        <v>0</v>
      </c>
      <c r="K70" s="32"/>
      <c r="L70" s="141"/>
      <c r="M70" s="122"/>
      <c r="N70" s="122"/>
      <c r="O70" s="122"/>
      <c r="P70" s="122"/>
      <c r="Q70" s="122"/>
      <c r="R70" s="122"/>
    </row>
    <row r="71" spans="1:18" ht="22" customHeight="1">
      <c r="A71" s="20"/>
      <c r="B71" s="321"/>
      <c r="C71" s="321"/>
      <c r="D71" s="321"/>
      <c r="E71" s="331"/>
      <c r="F71" s="332"/>
      <c r="G71" s="333">
        <f>1607*F71</f>
        <v>0</v>
      </c>
      <c r="H71" s="334">
        <f>IF(G71=0,0,E71/G71)</f>
        <v>0</v>
      </c>
      <c r="I71" s="335"/>
      <c r="J71" s="263">
        <f t="shared" ref="J71:J89" si="0">H71*I71</f>
        <v>0</v>
      </c>
      <c r="K71" s="32"/>
      <c r="L71" s="141"/>
      <c r="M71" s="122"/>
      <c r="N71" s="122"/>
      <c r="O71" s="122"/>
      <c r="P71" s="122"/>
      <c r="Q71" s="122"/>
      <c r="R71" s="122"/>
    </row>
    <row r="72" spans="1:18" ht="22" customHeight="1">
      <c r="A72" s="20"/>
      <c r="B72" s="321"/>
      <c r="C72" s="321"/>
      <c r="D72" s="321"/>
      <c r="E72" s="331"/>
      <c r="F72" s="332"/>
      <c r="G72" s="333">
        <f t="shared" ref="G72:G89" si="1">1607*F72</f>
        <v>0</v>
      </c>
      <c r="H72" s="334">
        <f t="shared" ref="H72:H89" si="2">IF(G72=0,0,E72/G72)</f>
        <v>0</v>
      </c>
      <c r="I72" s="335"/>
      <c r="J72" s="263">
        <f t="shared" si="0"/>
        <v>0</v>
      </c>
      <c r="K72" s="32"/>
      <c r="L72" s="141"/>
      <c r="M72" s="122"/>
      <c r="N72" s="122"/>
      <c r="O72" s="122"/>
      <c r="P72" s="122"/>
      <c r="Q72" s="122"/>
      <c r="R72" s="122"/>
    </row>
    <row r="73" spans="1:18" ht="22" customHeight="1">
      <c r="A73" s="20"/>
      <c r="B73" s="321"/>
      <c r="C73" s="321"/>
      <c r="D73" s="321"/>
      <c r="E73" s="331"/>
      <c r="F73" s="332"/>
      <c r="G73" s="333">
        <f t="shared" si="1"/>
        <v>0</v>
      </c>
      <c r="H73" s="334">
        <f t="shared" si="2"/>
        <v>0</v>
      </c>
      <c r="I73" s="335"/>
      <c r="J73" s="263">
        <f t="shared" si="0"/>
        <v>0</v>
      </c>
      <c r="K73" s="32"/>
      <c r="L73" s="141"/>
      <c r="M73" s="122"/>
      <c r="N73" s="122"/>
      <c r="O73" s="122"/>
      <c r="P73" s="122"/>
      <c r="Q73" s="122"/>
      <c r="R73" s="122"/>
    </row>
    <row r="74" spans="1:18" ht="22" customHeight="1">
      <c r="A74" s="20"/>
      <c r="B74" s="321"/>
      <c r="C74" s="321"/>
      <c r="D74" s="321"/>
      <c r="E74" s="331"/>
      <c r="F74" s="332"/>
      <c r="G74" s="333">
        <f t="shared" si="1"/>
        <v>0</v>
      </c>
      <c r="H74" s="334">
        <f t="shared" si="2"/>
        <v>0</v>
      </c>
      <c r="I74" s="335"/>
      <c r="J74" s="263">
        <f t="shared" si="0"/>
        <v>0</v>
      </c>
      <c r="K74" s="32"/>
      <c r="L74" s="141"/>
      <c r="M74" s="122"/>
      <c r="N74" s="122"/>
      <c r="O74" s="122"/>
      <c r="P74" s="122"/>
      <c r="Q74" s="122"/>
      <c r="R74" s="122"/>
    </row>
    <row r="75" spans="1:18" ht="22" customHeight="1">
      <c r="A75" s="20"/>
      <c r="B75" s="321"/>
      <c r="C75" s="321"/>
      <c r="D75" s="321"/>
      <c r="E75" s="331"/>
      <c r="F75" s="332"/>
      <c r="G75" s="333">
        <f t="shared" si="1"/>
        <v>0</v>
      </c>
      <c r="H75" s="334">
        <f t="shared" si="2"/>
        <v>0</v>
      </c>
      <c r="I75" s="335"/>
      <c r="J75" s="263">
        <f t="shared" si="0"/>
        <v>0</v>
      </c>
      <c r="K75" s="32"/>
      <c r="L75" s="141"/>
      <c r="M75" s="122"/>
      <c r="N75" s="122"/>
      <c r="O75" s="122"/>
      <c r="P75" s="122"/>
      <c r="Q75" s="122"/>
      <c r="R75" s="122"/>
    </row>
    <row r="76" spans="1:18" ht="22" customHeight="1">
      <c r="A76" s="20"/>
      <c r="B76" s="321"/>
      <c r="C76" s="321"/>
      <c r="D76" s="321"/>
      <c r="E76" s="331"/>
      <c r="F76" s="332"/>
      <c r="G76" s="333">
        <f t="shared" si="1"/>
        <v>0</v>
      </c>
      <c r="H76" s="334">
        <f t="shared" si="2"/>
        <v>0</v>
      </c>
      <c r="I76" s="335"/>
      <c r="J76" s="263">
        <f t="shared" si="0"/>
        <v>0</v>
      </c>
      <c r="K76" s="32"/>
      <c r="L76" s="141"/>
      <c r="M76" s="122"/>
      <c r="N76" s="122"/>
      <c r="O76" s="122"/>
      <c r="P76" s="122"/>
      <c r="Q76" s="122"/>
      <c r="R76" s="122"/>
    </row>
    <row r="77" spans="1:18" ht="22" customHeight="1">
      <c r="A77" s="20"/>
      <c r="B77" s="321"/>
      <c r="C77" s="321"/>
      <c r="D77" s="321"/>
      <c r="E77" s="331"/>
      <c r="F77" s="332"/>
      <c r="G77" s="333">
        <f t="shared" si="1"/>
        <v>0</v>
      </c>
      <c r="H77" s="334">
        <f t="shared" si="2"/>
        <v>0</v>
      </c>
      <c r="I77" s="335"/>
      <c r="J77" s="263">
        <f t="shared" si="0"/>
        <v>0</v>
      </c>
      <c r="K77" s="32"/>
      <c r="L77" s="141"/>
      <c r="M77" s="122"/>
      <c r="N77" s="122"/>
      <c r="O77" s="122"/>
      <c r="P77" s="122"/>
      <c r="Q77" s="122"/>
      <c r="R77" s="122"/>
    </row>
    <row r="78" spans="1:18" ht="22" customHeight="1">
      <c r="A78" s="20"/>
      <c r="B78" s="321"/>
      <c r="C78" s="321"/>
      <c r="D78" s="321"/>
      <c r="E78" s="331"/>
      <c r="F78" s="332"/>
      <c r="G78" s="333">
        <f t="shared" si="1"/>
        <v>0</v>
      </c>
      <c r="H78" s="334">
        <f t="shared" si="2"/>
        <v>0</v>
      </c>
      <c r="I78" s="335"/>
      <c r="J78" s="263">
        <f t="shared" si="0"/>
        <v>0</v>
      </c>
      <c r="K78" s="32"/>
      <c r="L78" s="141"/>
      <c r="M78" s="122"/>
      <c r="N78" s="122"/>
      <c r="O78" s="122"/>
      <c r="P78" s="122"/>
      <c r="Q78" s="122"/>
      <c r="R78" s="122"/>
    </row>
    <row r="79" spans="1:18" ht="22" customHeight="1">
      <c r="A79" s="20"/>
      <c r="B79" s="321"/>
      <c r="C79" s="321"/>
      <c r="D79" s="321"/>
      <c r="E79" s="331"/>
      <c r="F79" s="332"/>
      <c r="G79" s="333">
        <f t="shared" si="1"/>
        <v>0</v>
      </c>
      <c r="H79" s="334">
        <f t="shared" si="2"/>
        <v>0</v>
      </c>
      <c r="I79" s="335"/>
      <c r="J79" s="263">
        <f t="shared" si="0"/>
        <v>0</v>
      </c>
      <c r="K79" s="32"/>
      <c r="L79" s="141"/>
      <c r="M79" s="122"/>
      <c r="N79" s="122"/>
      <c r="O79" s="122"/>
      <c r="P79" s="122"/>
      <c r="Q79" s="122"/>
      <c r="R79" s="122"/>
    </row>
    <row r="80" spans="1:18" ht="22" customHeight="1">
      <c r="A80" s="20"/>
      <c r="B80" s="321"/>
      <c r="C80" s="321"/>
      <c r="D80" s="321"/>
      <c r="E80" s="331"/>
      <c r="F80" s="332"/>
      <c r="G80" s="333">
        <f t="shared" si="1"/>
        <v>0</v>
      </c>
      <c r="H80" s="334">
        <f t="shared" si="2"/>
        <v>0</v>
      </c>
      <c r="I80" s="335"/>
      <c r="J80" s="263">
        <f t="shared" si="0"/>
        <v>0</v>
      </c>
      <c r="K80" s="32"/>
      <c r="L80" s="141"/>
      <c r="M80" s="122"/>
      <c r="N80" s="122"/>
      <c r="O80" s="122"/>
      <c r="P80" s="122"/>
      <c r="Q80" s="122"/>
      <c r="R80" s="122"/>
    </row>
    <row r="81" spans="1:18" ht="22" customHeight="1">
      <c r="A81" s="20"/>
      <c r="B81" s="321"/>
      <c r="C81" s="321"/>
      <c r="D81" s="321"/>
      <c r="E81" s="331"/>
      <c r="F81" s="332"/>
      <c r="G81" s="333">
        <f t="shared" si="1"/>
        <v>0</v>
      </c>
      <c r="H81" s="334">
        <f t="shared" si="2"/>
        <v>0</v>
      </c>
      <c r="I81" s="335"/>
      <c r="J81" s="263">
        <f t="shared" si="0"/>
        <v>0</v>
      </c>
      <c r="K81" s="32"/>
      <c r="L81" s="141"/>
      <c r="M81" s="122"/>
      <c r="N81" s="122"/>
      <c r="O81" s="122"/>
      <c r="P81" s="122"/>
      <c r="Q81" s="122"/>
      <c r="R81" s="122"/>
    </row>
    <row r="82" spans="1:18" ht="22" customHeight="1">
      <c r="A82" s="20"/>
      <c r="B82" s="321"/>
      <c r="C82" s="321"/>
      <c r="D82" s="321"/>
      <c r="E82" s="331"/>
      <c r="F82" s="332"/>
      <c r="G82" s="333">
        <f t="shared" si="1"/>
        <v>0</v>
      </c>
      <c r="H82" s="334">
        <f t="shared" si="2"/>
        <v>0</v>
      </c>
      <c r="I82" s="335"/>
      <c r="J82" s="263">
        <f t="shared" si="0"/>
        <v>0</v>
      </c>
      <c r="K82" s="32"/>
      <c r="L82" s="141"/>
      <c r="M82" s="122"/>
      <c r="N82" s="122"/>
      <c r="O82" s="122"/>
      <c r="P82" s="122"/>
      <c r="Q82" s="122"/>
      <c r="R82" s="122"/>
    </row>
    <row r="83" spans="1:18" ht="22" customHeight="1">
      <c r="A83" s="20"/>
      <c r="B83" s="321"/>
      <c r="C83" s="321"/>
      <c r="D83" s="321"/>
      <c r="E83" s="331"/>
      <c r="F83" s="332"/>
      <c r="G83" s="333">
        <f t="shared" si="1"/>
        <v>0</v>
      </c>
      <c r="H83" s="334">
        <f t="shared" si="2"/>
        <v>0</v>
      </c>
      <c r="I83" s="335"/>
      <c r="J83" s="263">
        <f t="shared" si="0"/>
        <v>0</v>
      </c>
      <c r="K83" s="32"/>
      <c r="L83" s="141"/>
      <c r="M83" s="122"/>
      <c r="N83" s="122"/>
      <c r="O83" s="122"/>
      <c r="P83" s="122"/>
      <c r="Q83" s="122"/>
      <c r="R83" s="122"/>
    </row>
    <row r="84" spans="1:18" ht="22" customHeight="1">
      <c r="A84" s="20"/>
      <c r="B84" s="321"/>
      <c r="C84" s="321"/>
      <c r="D84" s="321"/>
      <c r="E84" s="331"/>
      <c r="F84" s="332"/>
      <c r="G84" s="333">
        <f t="shared" si="1"/>
        <v>0</v>
      </c>
      <c r="H84" s="334">
        <f t="shared" si="2"/>
        <v>0</v>
      </c>
      <c r="I84" s="335"/>
      <c r="J84" s="263">
        <f t="shared" si="0"/>
        <v>0</v>
      </c>
      <c r="K84" s="32"/>
      <c r="L84" s="141"/>
      <c r="M84" s="122"/>
      <c r="N84" s="122"/>
      <c r="O84" s="122"/>
      <c r="P84" s="122"/>
      <c r="Q84" s="122"/>
      <c r="R84" s="122"/>
    </row>
    <row r="85" spans="1:18" ht="22" customHeight="1">
      <c r="A85" s="20"/>
      <c r="B85" s="321"/>
      <c r="C85" s="321"/>
      <c r="D85" s="321"/>
      <c r="E85" s="331"/>
      <c r="F85" s="332"/>
      <c r="G85" s="333">
        <f t="shared" si="1"/>
        <v>0</v>
      </c>
      <c r="H85" s="334">
        <f t="shared" si="2"/>
        <v>0</v>
      </c>
      <c r="I85" s="335"/>
      <c r="J85" s="263">
        <f t="shared" si="0"/>
        <v>0</v>
      </c>
      <c r="K85" s="32"/>
      <c r="L85" s="141"/>
      <c r="M85" s="122"/>
      <c r="N85" s="122"/>
      <c r="O85" s="122"/>
      <c r="P85" s="122"/>
      <c r="Q85" s="122"/>
      <c r="R85" s="122"/>
    </row>
    <row r="86" spans="1:18" ht="22" customHeight="1">
      <c r="A86" s="20"/>
      <c r="B86" s="321"/>
      <c r="C86" s="321"/>
      <c r="D86" s="321"/>
      <c r="E86" s="331"/>
      <c r="F86" s="332"/>
      <c r="G86" s="333">
        <f t="shared" si="1"/>
        <v>0</v>
      </c>
      <c r="H86" s="334">
        <f t="shared" si="2"/>
        <v>0</v>
      </c>
      <c r="I86" s="335"/>
      <c r="J86" s="263">
        <f t="shared" si="0"/>
        <v>0</v>
      </c>
      <c r="K86" s="32"/>
      <c r="L86" s="141"/>
      <c r="M86" s="122"/>
      <c r="N86" s="122"/>
      <c r="O86" s="122"/>
      <c r="P86" s="122"/>
      <c r="Q86" s="122"/>
      <c r="R86" s="122"/>
    </row>
    <row r="87" spans="1:18" ht="22" customHeight="1">
      <c r="A87" s="20"/>
      <c r="B87" s="321"/>
      <c r="C87" s="321"/>
      <c r="D87" s="321"/>
      <c r="E87" s="331"/>
      <c r="F87" s="332"/>
      <c r="G87" s="333">
        <f t="shared" si="1"/>
        <v>0</v>
      </c>
      <c r="H87" s="334">
        <f t="shared" si="2"/>
        <v>0</v>
      </c>
      <c r="I87" s="335"/>
      <c r="J87" s="263">
        <f t="shared" si="0"/>
        <v>0</v>
      </c>
      <c r="K87" s="32"/>
      <c r="L87" s="141"/>
      <c r="M87" s="122"/>
      <c r="N87" s="122"/>
      <c r="O87" s="122"/>
      <c r="P87" s="122"/>
      <c r="Q87" s="122"/>
      <c r="R87" s="122"/>
    </row>
    <row r="88" spans="1:18" ht="22" customHeight="1">
      <c r="A88" s="20"/>
      <c r="B88" s="321"/>
      <c r="C88" s="321"/>
      <c r="D88" s="321"/>
      <c r="E88" s="331"/>
      <c r="F88" s="332"/>
      <c r="G88" s="333">
        <f t="shared" si="1"/>
        <v>0</v>
      </c>
      <c r="H88" s="334">
        <f t="shared" si="2"/>
        <v>0</v>
      </c>
      <c r="I88" s="335"/>
      <c r="J88" s="263">
        <f t="shared" si="0"/>
        <v>0</v>
      </c>
      <c r="K88" s="32"/>
      <c r="L88" s="141"/>
      <c r="M88" s="122"/>
      <c r="N88" s="122"/>
      <c r="O88" s="122"/>
      <c r="P88" s="122"/>
      <c r="Q88" s="122"/>
      <c r="R88" s="122"/>
    </row>
    <row r="89" spans="1:18" ht="22" customHeight="1">
      <c r="A89" s="20"/>
      <c r="B89" s="321"/>
      <c r="C89" s="321"/>
      <c r="D89" s="321"/>
      <c r="E89" s="331"/>
      <c r="F89" s="332"/>
      <c r="G89" s="333">
        <f t="shared" si="1"/>
        <v>0</v>
      </c>
      <c r="H89" s="334">
        <f t="shared" si="2"/>
        <v>0</v>
      </c>
      <c r="I89" s="335"/>
      <c r="J89" s="263">
        <f t="shared" si="0"/>
        <v>0</v>
      </c>
      <c r="K89" s="32"/>
      <c r="L89" s="141"/>
      <c r="M89" s="122"/>
      <c r="N89" s="122"/>
      <c r="O89" s="122"/>
      <c r="P89" s="122"/>
      <c r="Q89" s="122"/>
      <c r="R89" s="122"/>
    </row>
    <row r="90" spans="1:18" ht="32.15" customHeight="1">
      <c r="A90" s="20"/>
      <c r="B90" s="122"/>
      <c r="C90" s="122"/>
      <c r="D90" s="122"/>
      <c r="H90" s="122"/>
      <c r="I90" s="122"/>
      <c r="J90" s="157">
        <f>SUM(J70:J89)</f>
        <v>0</v>
      </c>
      <c r="K90" s="32"/>
      <c r="L90" s="141"/>
      <c r="M90" s="122"/>
      <c r="N90" s="122"/>
      <c r="O90" s="122"/>
      <c r="P90" s="122"/>
      <c r="Q90" s="122"/>
      <c r="R90" s="122"/>
    </row>
    <row r="91" spans="1:18" ht="15.5">
      <c r="A91" s="20"/>
      <c r="B91" s="153" t="s">
        <v>98</v>
      </c>
      <c r="C91" s="122"/>
      <c r="D91" s="122"/>
      <c r="E91" s="122"/>
      <c r="F91" s="122"/>
      <c r="G91" s="122"/>
      <c r="H91" s="141"/>
      <c r="I91" s="141"/>
      <c r="J91" s="141"/>
      <c r="K91" s="141"/>
      <c r="L91" s="141"/>
      <c r="M91" s="122"/>
      <c r="N91" s="122"/>
      <c r="O91" s="122"/>
      <c r="P91" s="122"/>
      <c r="Q91" s="122"/>
      <c r="R91" s="122"/>
    </row>
    <row r="92" spans="1:18">
      <c r="A92" s="20"/>
      <c r="B92" s="122"/>
      <c r="C92" s="122"/>
      <c r="D92" s="122"/>
      <c r="E92" s="122"/>
      <c r="F92" s="122"/>
      <c r="G92" s="122"/>
      <c r="H92" s="122"/>
      <c r="I92" s="122"/>
      <c r="J92" s="122"/>
      <c r="K92" s="122"/>
      <c r="L92" s="122"/>
      <c r="M92" s="122"/>
      <c r="N92" s="122"/>
      <c r="O92" s="122"/>
      <c r="P92" s="122"/>
      <c r="Q92" s="122"/>
      <c r="R92" s="122"/>
    </row>
    <row r="93" spans="1:18" ht="34.5" customHeight="1">
      <c r="A93" s="20"/>
      <c r="B93" s="119" t="s">
        <v>42</v>
      </c>
      <c r="C93" s="119" t="s">
        <v>52</v>
      </c>
      <c r="D93" s="119" t="s">
        <v>61</v>
      </c>
      <c r="E93" s="119" t="s">
        <v>62</v>
      </c>
      <c r="F93" s="119" t="s">
        <v>8</v>
      </c>
      <c r="G93" s="122"/>
      <c r="H93" s="122"/>
      <c r="I93" s="122"/>
      <c r="J93" s="122"/>
      <c r="K93" s="122"/>
      <c r="L93" s="122"/>
      <c r="M93" s="122"/>
      <c r="N93" s="122"/>
      <c r="O93" s="122"/>
      <c r="P93" s="122"/>
      <c r="Q93" s="122"/>
      <c r="R93" s="122"/>
    </row>
    <row r="94" spans="1:18" ht="52">
      <c r="A94" s="20"/>
      <c r="B94" s="155" t="s">
        <v>63</v>
      </c>
      <c r="C94" s="155"/>
      <c r="D94" s="155" t="s">
        <v>99</v>
      </c>
      <c r="E94" s="155" t="s">
        <v>103</v>
      </c>
      <c r="F94" s="155" t="s">
        <v>104</v>
      </c>
      <c r="G94" s="122"/>
      <c r="H94" s="122"/>
      <c r="I94" s="122"/>
      <c r="J94" s="122"/>
      <c r="K94" s="122"/>
      <c r="L94" s="122"/>
      <c r="M94" s="122"/>
      <c r="N94" s="122"/>
      <c r="O94" s="122"/>
      <c r="P94" s="122"/>
      <c r="Q94" s="122"/>
      <c r="R94" s="122"/>
    </row>
    <row r="95" spans="1:18" ht="22" customHeight="1">
      <c r="A95" s="20"/>
      <c r="B95" s="42"/>
      <c r="C95" s="42"/>
      <c r="D95" s="42"/>
      <c r="E95" s="35"/>
      <c r="F95" s="166">
        <f>D95*E95</f>
        <v>0</v>
      </c>
      <c r="G95" s="122"/>
      <c r="H95" s="122"/>
      <c r="I95" s="122"/>
      <c r="J95" s="122"/>
      <c r="K95" s="122"/>
      <c r="L95" s="122"/>
      <c r="M95" s="122"/>
      <c r="N95" s="122"/>
      <c r="O95" s="122"/>
      <c r="P95" s="122"/>
      <c r="Q95" s="122"/>
      <c r="R95" s="122"/>
    </row>
    <row r="96" spans="1:18" ht="22" customHeight="1">
      <c r="A96" s="20"/>
      <c r="B96" s="42"/>
      <c r="C96" s="42"/>
      <c r="D96" s="42"/>
      <c r="E96" s="35"/>
      <c r="F96" s="166">
        <f t="shared" ref="F96:F114" si="3">D96*E96</f>
        <v>0</v>
      </c>
      <c r="G96" s="122"/>
      <c r="H96" s="122"/>
      <c r="I96" s="122"/>
      <c r="J96" s="122"/>
      <c r="K96" s="122"/>
      <c r="L96" s="122"/>
      <c r="M96" s="122"/>
      <c r="N96" s="122"/>
      <c r="O96" s="122"/>
      <c r="P96" s="122"/>
      <c r="Q96" s="122"/>
      <c r="R96" s="122"/>
    </row>
    <row r="97" spans="1:18" ht="22" customHeight="1">
      <c r="A97" s="20"/>
      <c r="B97" s="42"/>
      <c r="C97" s="42"/>
      <c r="D97" s="42"/>
      <c r="E97" s="35"/>
      <c r="F97" s="166">
        <f t="shared" si="3"/>
        <v>0</v>
      </c>
      <c r="G97" s="122"/>
      <c r="H97" s="122"/>
      <c r="I97" s="122"/>
      <c r="J97" s="122"/>
      <c r="K97" s="122"/>
      <c r="L97" s="122"/>
      <c r="M97" s="122"/>
      <c r="N97" s="122"/>
      <c r="O97" s="122"/>
      <c r="P97" s="122"/>
      <c r="Q97" s="122"/>
      <c r="R97" s="122"/>
    </row>
    <row r="98" spans="1:18" ht="22" customHeight="1">
      <c r="A98" s="20"/>
      <c r="B98" s="42"/>
      <c r="C98" s="42"/>
      <c r="D98" s="42"/>
      <c r="E98" s="35"/>
      <c r="F98" s="166">
        <f t="shared" si="3"/>
        <v>0</v>
      </c>
      <c r="G98" s="122"/>
      <c r="H98" s="122"/>
      <c r="I98" s="122"/>
      <c r="J98" s="122"/>
      <c r="K98" s="122"/>
      <c r="L98" s="122"/>
      <c r="M98" s="122"/>
      <c r="N98" s="122"/>
      <c r="O98" s="122"/>
      <c r="P98" s="122"/>
      <c r="Q98" s="122"/>
      <c r="R98" s="122"/>
    </row>
    <row r="99" spans="1:18" ht="22" customHeight="1">
      <c r="A99" s="20"/>
      <c r="B99" s="42"/>
      <c r="C99" s="42"/>
      <c r="D99" s="42"/>
      <c r="E99" s="35"/>
      <c r="F99" s="166">
        <f t="shared" si="3"/>
        <v>0</v>
      </c>
      <c r="G99" s="122"/>
      <c r="H99" s="122"/>
      <c r="I99" s="122"/>
      <c r="J99" s="122"/>
      <c r="K99" s="122"/>
      <c r="L99" s="122"/>
      <c r="M99" s="122"/>
      <c r="N99" s="122"/>
      <c r="O99" s="122"/>
      <c r="P99" s="122"/>
      <c r="Q99" s="122"/>
      <c r="R99" s="122"/>
    </row>
    <row r="100" spans="1:18" ht="22" customHeight="1">
      <c r="A100" s="20"/>
      <c r="B100" s="42"/>
      <c r="C100" s="42"/>
      <c r="D100" s="42"/>
      <c r="E100" s="35"/>
      <c r="F100" s="166">
        <f t="shared" si="3"/>
        <v>0</v>
      </c>
      <c r="G100" s="122"/>
      <c r="H100" s="122"/>
      <c r="I100" s="122"/>
      <c r="J100" s="122"/>
      <c r="K100" s="122"/>
      <c r="L100" s="122"/>
      <c r="M100" s="122"/>
      <c r="N100" s="122"/>
      <c r="O100" s="122"/>
      <c r="P100" s="122"/>
      <c r="Q100" s="122"/>
      <c r="R100" s="122"/>
    </row>
    <row r="101" spans="1:18" ht="22" customHeight="1">
      <c r="A101" s="20"/>
      <c r="B101" s="42"/>
      <c r="C101" s="42"/>
      <c r="D101" s="42"/>
      <c r="E101" s="35"/>
      <c r="F101" s="166">
        <f t="shared" si="3"/>
        <v>0</v>
      </c>
      <c r="G101" s="122"/>
      <c r="H101" s="122"/>
      <c r="I101" s="122"/>
      <c r="J101" s="122"/>
      <c r="K101" s="122"/>
      <c r="L101" s="122"/>
      <c r="M101" s="122"/>
      <c r="N101" s="122"/>
      <c r="O101" s="122"/>
      <c r="P101" s="122"/>
      <c r="Q101" s="122"/>
      <c r="R101" s="122"/>
    </row>
    <row r="102" spans="1:18" ht="22" customHeight="1">
      <c r="A102" s="20"/>
      <c r="B102" s="42"/>
      <c r="C102" s="42"/>
      <c r="D102" s="42"/>
      <c r="E102" s="35"/>
      <c r="F102" s="166">
        <f t="shared" si="3"/>
        <v>0</v>
      </c>
      <c r="G102" s="122"/>
      <c r="H102" s="122"/>
      <c r="I102" s="122"/>
      <c r="J102" s="122"/>
      <c r="K102" s="122"/>
      <c r="L102" s="122"/>
      <c r="M102" s="122"/>
      <c r="N102" s="122"/>
      <c r="O102" s="122"/>
      <c r="P102" s="122"/>
      <c r="Q102" s="122"/>
      <c r="R102" s="122"/>
    </row>
    <row r="103" spans="1:18" ht="22" customHeight="1">
      <c r="A103" s="20"/>
      <c r="B103" s="42"/>
      <c r="C103" s="42"/>
      <c r="D103" s="42"/>
      <c r="E103" s="35"/>
      <c r="F103" s="166">
        <f t="shared" si="3"/>
        <v>0</v>
      </c>
      <c r="G103" s="122"/>
      <c r="H103" s="122"/>
      <c r="I103" s="122"/>
      <c r="J103" s="122"/>
      <c r="K103" s="122"/>
      <c r="L103" s="122"/>
      <c r="M103" s="122"/>
      <c r="N103" s="122"/>
      <c r="O103" s="122"/>
      <c r="P103" s="122"/>
      <c r="Q103" s="122"/>
      <c r="R103" s="122"/>
    </row>
    <row r="104" spans="1:18" ht="22" customHeight="1">
      <c r="A104" s="20"/>
      <c r="B104" s="42"/>
      <c r="C104" s="42"/>
      <c r="D104" s="42"/>
      <c r="E104" s="35"/>
      <c r="F104" s="166">
        <f t="shared" si="3"/>
        <v>0</v>
      </c>
      <c r="G104" s="122"/>
      <c r="H104" s="122"/>
      <c r="I104" s="122"/>
      <c r="J104" s="122"/>
      <c r="K104" s="122"/>
      <c r="L104" s="122"/>
      <c r="M104" s="122"/>
      <c r="N104" s="122"/>
      <c r="O104" s="122"/>
      <c r="P104" s="122"/>
      <c r="Q104" s="122"/>
      <c r="R104" s="122"/>
    </row>
    <row r="105" spans="1:18" ht="22" customHeight="1">
      <c r="A105" s="20"/>
      <c r="B105" s="42"/>
      <c r="C105" s="42"/>
      <c r="D105" s="42"/>
      <c r="E105" s="35"/>
      <c r="F105" s="166">
        <f t="shared" si="3"/>
        <v>0</v>
      </c>
      <c r="G105" s="122"/>
      <c r="H105" s="122"/>
      <c r="I105" s="122"/>
      <c r="J105" s="122"/>
      <c r="K105" s="122"/>
      <c r="L105" s="122"/>
      <c r="M105" s="122"/>
      <c r="N105" s="122"/>
      <c r="O105" s="122"/>
      <c r="P105" s="122"/>
      <c r="Q105" s="122"/>
      <c r="R105" s="122"/>
    </row>
    <row r="106" spans="1:18" ht="22" customHeight="1">
      <c r="A106" s="20"/>
      <c r="B106" s="42"/>
      <c r="C106" s="42"/>
      <c r="D106" s="42"/>
      <c r="E106" s="35"/>
      <c r="F106" s="166">
        <f t="shared" si="3"/>
        <v>0</v>
      </c>
      <c r="G106" s="122"/>
      <c r="H106" s="122"/>
      <c r="I106" s="122"/>
      <c r="J106" s="122"/>
      <c r="K106" s="122"/>
      <c r="L106" s="122"/>
      <c r="M106" s="122"/>
      <c r="N106" s="122"/>
      <c r="O106" s="122"/>
      <c r="P106" s="122"/>
      <c r="Q106" s="122"/>
      <c r="R106" s="122"/>
    </row>
    <row r="107" spans="1:18" ht="22" customHeight="1">
      <c r="A107" s="20"/>
      <c r="B107" s="42"/>
      <c r="C107" s="42"/>
      <c r="D107" s="42"/>
      <c r="E107" s="35"/>
      <c r="F107" s="166">
        <f t="shared" si="3"/>
        <v>0</v>
      </c>
      <c r="G107" s="122"/>
      <c r="H107" s="122"/>
      <c r="I107" s="122"/>
      <c r="J107" s="122"/>
      <c r="K107" s="122"/>
      <c r="L107" s="122"/>
      <c r="M107" s="122"/>
      <c r="N107" s="122"/>
      <c r="O107" s="122"/>
      <c r="P107" s="122"/>
      <c r="Q107" s="122"/>
      <c r="R107" s="122"/>
    </row>
    <row r="108" spans="1:18" ht="22" customHeight="1">
      <c r="A108" s="20"/>
      <c r="B108" s="42"/>
      <c r="C108" s="42"/>
      <c r="D108" s="42"/>
      <c r="E108" s="35"/>
      <c r="F108" s="166">
        <f t="shared" si="3"/>
        <v>0</v>
      </c>
      <c r="G108" s="122"/>
      <c r="H108" s="122"/>
      <c r="I108" s="122"/>
      <c r="J108" s="122"/>
      <c r="K108" s="122"/>
      <c r="L108" s="122"/>
      <c r="M108" s="122"/>
      <c r="N108" s="122"/>
      <c r="O108" s="122"/>
      <c r="P108" s="122"/>
      <c r="Q108" s="122"/>
      <c r="R108" s="122"/>
    </row>
    <row r="109" spans="1:18" ht="22" customHeight="1">
      <c r="A109" s="20"/>
      <c r="B109" s="42"/>
      <c r="C109" s="42"/>
      <c r="D109" s="42"/>
      <c r="E109" s="35"/>
      <c r="F109" s="166">
        <f t="shared" si="3"/>
        <v>0</v>
      </c>
      <c r="G109" s="122"/>
      <c r="H109" s="122"/>
      <c r="I109" s="122"/>
      <c r="J109" s="122"/>
      <c r="K109" s="122"/>
      <c r="L109" s="122"/>
      <c r="M109" s="122"/>
      <c r="N109" s="122"/>
      <c r="O109" s="122"/>
      <c r="P109" s="122"/>
      <c r="Q109" s="122"/>
      <c r="R109" s="122"/>
    </row>
    <row r="110" spans="1:18" ht="22" customHeight="1">
      <c r="A110" s="20"/>
      <c r="B110" s="42"/>
      <c r="C110" s="42"/>
      <c r="D110" s="42"/>
      <c r="E110" s="35"/>
      <c r="F110" s="166">
        <f t="shared" si="3"/>
        <v>0</v>
      </c>
      <c r="G110" s="122"/>
      <c r="H110" s="122"/>
      <c r="I110" s="122"/>
      <c r="J110" s="122"/>
      <c r="K110" s="122"/>
      <c r="L110" s="122"/>
      <c r="M110" s="122"/>
      <c r="N110" s="122"/>
      <c r="O110" s="122"/>
      <c r="P110" s="122"/>
      <c r="Q110" s="122"/>
      <c r="R110" s="122"/>
    </row>
    <row r="111" spans="1:18" ht="22" customHeight="1">
      <c r="A111" s="20"/>
      <c r="B111" s="42"/>
      <c r="C111" s="42"/>
      <c r="D111" s="42"/>
      <c r="E111" s="35"/>
      <c r="F111" s="166">
        <f t="shared" si="3"/>
        <v>0</v>
      </c>
      <c r="G111" s="122"/>
      <c r="H111" s="122"/>
      <c r="I111" s="122"/>
      <c r="J111" s="122"/>
      <c r="K111" s="122"/>
      <c r="L111" s="122"/>
      <c r="M111" s="122"/>
      <c r="N111" s="122"/>
      <c r="O111" s="122"/>
      <c r="P111" s="122"/>
      <c r="Q111" s="122"/>
      <c r="R111" s="122"/>
    </row>
    <row r="112" spans="1:18" ht="22" customHeight="1">
      <c r="A112" s="20"/>
      <c r="B112" s="42"/>
      <c r="C112" s="42"/>
      <c r="D112" s="42"/>
      <c r="E112" s="35"/>
      <c r="F112" s="166">
        <f t="shared" si="3"/>
        <v>0</v>
      </c>
      <c r="G112" s="122"/>
      <c r="H112" s="122"/>
      <c r="I112" s="122"/>
      <c r="J112" s="122"/>
      <c r="K112" s="122"/>
      <c r="L112" s="122"/>
      <c r="M112" s="122"/>
      <c r="N112" s="122"/>
      <c r="O112" s="122"/>
      <c r="P112" s="122"/>
      <c r="Q112" s="122"/>
      <c r="R112" s="122"/>
    </row>
    <row r="113" spans="1:18" ht="22" customHeight="1">
      <c r="A113" s="20"/>
      <c r="B113" s="42"/>
      <c r="C113" s="42"/>
      <c r="D113" s="42"/>
      <c r="E113" s="35"/>
      <c r="F113" s="166">
        <f t="shared" si="3"/>
        <v>0</v>
      </c>
      <c r="G113" s="122"/>
      <c r="H113" s="122"/>
      <c r="I113" s="122"/>
      <c r="J113" s="122"/>
      <c r="K113" s="122"/>
      <c r="L113" s="122"/>
      <c r="M113" s="122"/>
      <c r="N113" s="122"/>
      <c r="O113" s="122"/>
      <c r="P113" s="122"/>
      <c r="Q113" s="122"/>
      <c r="R113" s="122"/>
    </row>
    <row r="114" spans="1:18" ht="22" customHeight="1">
      <c r="A114" s="20"/>
      <c r="B114" s="42"/>
      <c r="C114" s="42"/>
      <c r="D114" s="42"/>
      <c r="E114" s="35"/>
      <c r="F114" s="166">
        <f t="shared" si="3"/>
        <v>0</v>
      </c>
      <c r="G114" s="122"/>
      <c r="H114" s="122"/>
      <c r="I114" s="122"/>
      <c r="J114" s="122"/>
      <c r="K114" s="122"/>
      <c r="L114" s="122"/>
      <c r="M114" s="122"/>
      <c r="N114" s="122"/>
      <c r="O114" s="122"/>
      <c r="P114" s="122"/>
      <c r="Q114" s="122"/>
      <c r="R114" s="122"/>
    </row>
    <row r="115" spans="1:18" ht="26.5" customHeight="1">
      <c r="A115" s="20"/>
      <c r="B115" s="167"/>
      <c r="C115" s="168"/>
      <c r="D115" s="169"/>
      <c r="E115" s="170"/>
      <c r="F115" s="157">
        <f>SUM(F95:F114)</f>
        <v>0</v>
      </c>
      <c r="G115" s="122"/>
      <c r="H115" s="122"/>
      <c r="I115" s="122"/>
      <c r="J115" s="122"/>
      <c r="K115" s="122"/>
      <c r="L115" s="122"/>
      <c r="M115" s="122"/>
      <c r="N115" s="122"/>
      <c r="O115" s="122"/>
      <c r="P115" s="122"/>
      <c r="Q115" s="122"/>
      <c r="R115" s="122"/>
    </row>
    <row r="116" spans="1:18">
      <c r="A116" s="20"/>
      <c r="B116" s="122"/>
      <c r="C116" s="122"/>
      <c r="D116" s="122"/>
      <c r="E116" s="122"/>
      <c r="F116" s="122"/>
      <c r="G116" s="122"/>
      <c r="H116" s="122"/>
      <c r="I116" s="122"/>
      <c r="J116" s="122"/>
      <c r="K116" s="122"/>
      <c r="L116" s="122"/>
      <c r="M116" s="122"/>
      <c r="N116" s="122"/>
      <c r="O116" s="122"/>
      <c r="P116" s="122"/>
      <c r="Q116" s="122"/>
      <c r="R116" s="122"/>
    </row>
    <row r="117" spans="1:18" ht="15.5">
      <c r="A117" s="20"/>
      <c r="B117" s="153" t="s">
        <v>108</v>
      </c>
      <c r="C117" s="122"/>
      <c r="D117" s="122"/>
      <c r="E117" s="122"/>
      <c r="F117" s="122"/>
      <c r="G117" s="122"/>
      <c r="H117" s="122"/>
      <c r="I117" s="122"/>
      <c r="J117" s="122"/>
      <c r="K117" s="122"/>
      <c r="L117" s="122"/>
      <c r="M117" s="122"/>
      <c r="N117" s="122"/>
      <c r="O117" s="122"/>
      <c r="P117" s="122"/>
      <c r="Q117" s="122"/>
      <c r="R117" s="122"/>
    </row>
    <row r="118" spans="1:18">
      <c r="A118" s="20"/>
      <c r="B118" s="122"/>
      <c r="C118" s="122"/>
      <c r="D118" s="122"/>
      <c r="E118" s="122"/>
      <c r="F118" s="122"/>
      <c r="G118" s="122"/>
      <c r="H118" s="122"/>
      <c r="I118" s="122"/>
      <c r="J118" s="122"/>
      <c r="K118" s="122"/>
      <c r="L118" s="122"/>
      <c r="M118" s="122"/>
      <c r="N118" s="122"/>
      <c r="O118" s="122"/>
      <c r="P118" s="122"/>
      <c r="Q118" s="122"/>
      <c r="R118" s="122"/>
    </row>
    <row r="119" spans="1:18" ht="41.5" customHeight="1">
      <c r="A119" s="20"/>
      <c r="B119" s="122"/>
      <c r="C119" s="415" t="s">
        <v>58</v>
      </c>
      <c r="D119" s="416"/>
      <c r="E119" s="417"/>
      <c r="F119" s="171"/>
      <c r="G119" s="71" t="b">
        <v>1</v>
      </c>
      <c r="H119" s="172"/>
      <c r="I119" s="172"/>
      <c r="J119" s="122"/>
      <c r="K119" s="122"/>
      <c r="L119" s="122"/>
      <c r="M119" s="122"/>
      <c r="N119" s="122"/>
      <c r="O119" s="122"/>
      <c r="P119" s="122"/>
      <c r="Q119" s="122"/>
      <c r="R119" s="122"/>
    </row>
    <row r="120" spans="1:18" s="20" customFormat="1" ht="11.5" customHeight="1">
      <c r="B120" s="122"/>
      <c r="C120" s="173"/>
      <c r="D120" s="173"/>
      <c r="E120" s="173"/>
      <c r="F120" s="174"/>
      <c r="G120" s="124"/>
      <c r="H120" s="124"/>
      <c r="I120" s="124"/>
      <c r="J120" s="122"/>
      <c r="K120" s="122"/>
      <c r="L120" s="122"/>
      <c r="M120" s="122"/>
      <c r="N120" s="122"/>
      <c r="O120" s="122"/>
      <c r="P120" s="122"/>
      <c r="Q120" s="122"/>
      <c r="R120" s="122"/>
    </row>
    <row r="121" spans="1:18" ht="39" customHeight="1">
      <c r="A121" s="20"/>
      <c r="B121" s="122"/>
      <c r="C121" s="412" t="s">
        <v>107</v>
      </c>
      <c r="D121" s="413"/>
      <c r="E121" s="414"/>
      <c r="F121" s="175">
        <f>IF(G119=TRUE,15%*(J90+F115),(IF(G119=FALSE,"0,00 €")))</f>
        <v>0</v>
      </c>
      <c r="G121" s="122"/>
      <c r="H121" s="122"/>
      <c r="I121" s="122"/>
      <c r="J121" s="122"/>
      <c r="K121" s="122"/>
      <c r="L121" s="122"/>
      <c r="M121" s="122"/>
      <c r="N121" s="122"/>
      <c r="O121" s="122"/>
      <c r="P121" s="122"/>
      <c r="Q121" s="122"/>
      <c r="R121" s="122"/>
    </row>
    <row r="122" spans="1:18">
      <c r="A122" s="20"/>
      <c r="B122" s="122"/>
      <c r="C122" s="122"/>
      <c r="D122" s="122"/>
      <c r="E122" s="122"/>
      <c r="F122" s="122"/>
      <c r="G122" s="122"/>
      <c r="H122" s="122"/>
      <c r="I122" s="122"/>
      <c r="J122" s="122"/>
      <c r="K122" s="122"/>
      <c r="L122" s="122"/>
      <c r="M122" s="122"/>
      <c r="N122" s="122"/>
      <c r="O122" s="122"/>
      <c r="P122" s="122"/>
      <c r="Q122" s="122"/>
      <c r="R122" s="122"/>
    </row>
    <row r="123" spans="1:18" ht="44.15" customHeight="1">
      <c r="A123" s="20"/>
      <c r="B123" s="122"/>
      <c r="C123" s="415" t="s">
        <v>59</v>
      </c>
      <c r="D123" s="416"/>
      <c r="E123" s="417"/>
      <c r="F123" s="171"/>
      <c r="G123" s="72" t="b">
        <v>1</v>
      </c>
      <c r="H123" s="152"/>
      <c r="I123" s="152"/>
      <c r="J123" s="122"/>
      <c r="K123" s="122"/>
      <c r="L123" s="122"/>
      <c r="M123" s="122"/>
      <c r="N123" s="122"/>
      <c r="O123" s="122"/>
      <c r="P123" s="122"/>
      <c r="Q123" s="122"/>
      <c r="R123" s="122"/>
    </row>
    <row r="124" spans="1:18">
      <c r="A124" s="20"/>
      <c r="B124" s="122"/>
      <c r="C124" s="122"/>
      <c r="D124" s="122"/>
      <c r="E124" s="122"/>
      <c r="F124" s="122"/>
      <c r="G124" s="122"/>
      <c r="H124" s="122"/>
      <c r="I124" s="122"/>
      <c r="J124" s="122"/>
      <c r="K124" s="122"/>
      <c r="L124" s="122"/>
      <c r="M124" s="122"/>
      <c r="N124" s="122"/>
      <c r="O124" s="122"/>
      <c r="P124" s="122"/>
      <c r="Q124" s="122"/>
      <c r="R124" s="122"/>
    </row>
    <row r="125" spans="1:18" ht="30.65" customHeight="1">
      <c r="A125" s="20"/>
      <c r="B125" s="122"/>
      <c r="C125" s="412" t="s">
        <v>60</v>
      </c>
      <c r="D125" s="413"/>
      <c r="E125" s="414"/>
      <c r="F125" s="175">
        <f>IF(G123=TRUE,6.3%*(J90+F115),(IF(G123=FALSE,"0,00 €")))</f>
        <v>0</v>
      </c>
      <c r="G125" s="122"/>
      <c r="H125" s="122"/>
      <c r="I125" s="122"/>
      <c r="J125" s="122"/>
      <c r="K125" s="122"/>
      <c r="L125" s="122"/>
      <c r="M125" s="122"/>
      <c r="N125" s="122"/>
      <c r="O125" s="122"/>
      <c r="P125" s="122"/>
      <c r="Q125" s="122"/>
      <c r="R125" s="122"/>
    </row>
    <row r="126" spans="1:18">
      <c r="A126" s="20"/>
      <c r="B126" s="122"/>
      <c r="C126" s="122"/>
      <c r="D126" s="122"/>
      <c r="E126" s="122"/>
      <c r="F126" s="122"/>
      <c r="G126" s="122"/>
      <c r="H126" s="122"/>
      <c r="I126" s="122"/>
      <c r="J126" s="122"/>
      <c r="K126" s="122"/>
      <c r="L126" s="122"/>
      <c r="M126" s="122"/>
      <c r="N126" s="122"/>
      <c r="O126" s="122"/>
      <c r="P126" s="122"/>
      <c r="Q126" s="122"/>
      <c r="R126" s="122"/>
    </row>
    <row r="127" spans="1:18" ht="36" customHeight="1">
      <c r="A127" s="20"/>
      <c r="B127" s="122"/>
      <c r="C127" s="412" t="s">
        <v>106</v>
      </c>
      <c r="D127" s="413"/>
      <c r="E127" s="414"/>
      <c r="F127" s="175">
        <f>F121+F125</f>
        <v>0</v>
      </c>
      <c r="G127" s="122"/>
      <c r="H127" s="122"/>
      <c r="I127" s="122"/>
      <c r="J127" s="122"/>
      <c r="K127" s="122"/>
      <c r="L127" s="122"/>
      <c r="M127" s="122"/>
      <c r="N127" s="122"/>
      <c r="O127" s="122"/>
      <c r="P127" s="122"/>
      <c r="Q127" s="122"/>
      <c r="R127" s="122"/>
    </row>
    <row r="128" spans="1:18">
      <c r="A128" s="20"/>
      <c r="B128" s="122"/>
      <c r="C128" s="122"/>
      <c r="D128" s="122"/>
      <c r="E128" s="122"/>
      <c r="F128" s="122"/>
      <c r="G128" s="122"/>
      <c r="H128" s="122"/>
      <c r="I128" s="122"/>
      <c r="J128" s="122"/>
      <c r="K128" s="122"/>
      <c r="L128" s="122"/>
      <c r="M128" s="122"/>
      <c r="N128" s="122"/>
      <c r="O128" s="122"/>
      <c r="P128" s="122"/>
      <c r="Q128" s="122"/>
      <c r="R128" s="122"/>
    </row>
    <row r="129" spans="1:18">
      <c r="A129" s="20"/>
      <c r="B129" s="122"/>
      <c r="C129" s="122"/>
      <c r="D129" s="122"/>
      <c r="E129" s="122"/>
      <c r="F129" s="122"/>
      <c r="G129" s="122"/>
      <c r="H129" s="122"/>
      <c r="I129" s="122"/>
      <c r="J129" s="122"/>
      <c r="K129" s="122"/>
      <c r="L129" s="122"/>
      <c r="M129" s="122"/>
      <c r="N129" s="122"/>
      <c r="O129" s="122"/>
      <c r="P129" s="122"/>
      <c r="Q129" s="122"/>
      <c r="R129" s="122"/>
    </row>
    <row r="130" spans="1:18" ht="15.5">
      <c r="A130" s="20"/>
      <c r="B130" s="87" t="s">
        <v>100</v>
      </c>
      <c r="C130" s="161"/>
      <c r="D130" s="161"/>
      <c r="E130" s="161"/>
      <c r="F130" s="161"/>
      <c r="G130" s="122"/>
      <c r="H130" s="122"/>
      <c r="I130" s="122"/>
      <c r="J130" s="122"/>
      <c r="K130" s="122"/>
      <c r="L130" s="122"/>
      <c r="M130" s="122"/>
      <c r="N130" s="122"/>
      <c r="O130" s="122"/>
      <c r="P130" s="122"/>
      <c r="Q130" s="122"/>
      <c r="R130" s="122"/>
    </row>
    <row r="131" spans="1:18">
      <c r="A131" s="20"/>
      <c r="B131" s="161"/>
      <c r="C131" s="161"/>
      <c r="D131" s="161"/>
      <c r="E131" s="161"/>
      <c r="F131" s="161"/>
      <c r="G131" s="122"/>
      <c r="H131" s="122"/>
      <c r="I131" s="122"/>
      <c r="J131" s="122"/>
      <c r="K131" s="122"/>
      <c r="L131" s="122"/>
      <c r="M131" s="122"/>
      <c r="N131" s="122"/>
      <c r="O131" s="122"/>
      <c r="P131" s="122"/>
      <c r="Q131" s="122"/>
      <c r="R131" s="122"/>
    </row>
    <row r="132" spans="1:18" ht="25" customHeight="1">
      <c r="A132" s="20"/>
      <c r="B132" s="119" t="s">
        <v>42</v>
      </c>
      <c r="C132" s="119" t="s">
        <v>6</v>
      </c>
      <c r="D132" s="119" t="s">
        <v>7</v>
      </c>
      <c r="E132" s="119" t="s">
        <v>62</v>
      </c>
      <c r="F132" s="119" t="s">
        <v>8</v>
      </c>
      <c r="G132" s="122"/>
      <c r="H132" s="122"/>
      <c r="I132" s="122"/>
      <c r="J132" s="122"/>
      <c r="K132" s="122"/>
      <c r="L132" s="122"/>
      <c r="M132" s="122"/>
      <c r="N132" s="122"/>
      <c r="O132" s="122"/>
      <c r="P132" s="122"/>
      <c r="Q132" s="122"/>
      <c r="R132" s="122"/>
    </row>
    <row r="133" spans="1:18" ht="39">
      <c r="A133" s="20"/>
      <c r="B133" s="155" t="s">
        <v>167</v>
      </c>
      <c r="C133" s="155" t="s">
        <v>101</v>
      </c>
      <c r="D133" s="155" t="s">
        <v>64</v>
      </c>
      <c r="E133" s="155" t="s">
        <v>102</v>
      </c>
      <c r="F133" s="155" t="s">
        <v>105</v>
      </c>
      <c r="G133" s="122"/>
      <c r="H133" s="122"/>
      <c r="I133" s="122"/>
      <c r="J133" s="122"/>
      <c r="K133" s="122"/>
      <c r="L133" s="122"/>
      <c r="M133" s="122"/>
      <c r="N133" s="122"/>
      <c r="O133" s="122"/>
      <c r="P133" s="122"/>
      <c r="Q133" s="122"/>
      <c r="R133" s="122"/>
    </row>
    <row r="134" spans="1:18" ht="22" customHeight="1">
      <c r="A134" s="20"/>
      <c r="B134" s="42"/>
      <c r="C134" s="294"/>
      <c r="D134" s="42"/>
      <c r="E134" s="288"/>
      <c r="F134" s="166">
        <f>C134*E134</f>
        <v>0</v>
      </c>
      <c r="G134" s="122"/>
      <c r="H134" s="122"/>
      <c r="I134" s="122"/>
      <c r="J134" s="122"/>
      <c r="K134" s="122"/>
      <c r="L134" s="122"/>
      <c r="M134" s="122"/>
      <c r="N134" s="122"/>
      <c r="O134" s="122"/>
      <c r="P134" s="122"/>
      <c r="Q134" s="122"/>
      <c r="R134" s="122"/>
    </row>
    <row r="135" spans="1:18" ht="22" customHeight="1">
      <c r="A135" s="20"/>
      <c r="B135" s="42"/>
      <c r="C135" s="294"/>
      <c r="D135" s="42"/>
      <c r="E135" s="288"/>
      <c r="F135" s="166">
        <f t="shared" ref="F135:F153" si="4">C135*E135</f>
        <v>0</v>
      </c>
      <c r="G135" s="152" t="s">
        <v>386</v>
      </c>
      <c r="H135" s="122"/>
      <c r="I135" s="122"/>
      <c r="J135" s="122"/>
      <c r="K135" s="122"/>
      <c r="L135" s="122"/>
      <c r="M135" s="122"/>
      <c r="N135" s="122"/>
      <c r="O135" s="122"/>
      <c r="P135" s="122"/>
      <c r="Q135" s="122"/>
      <c r="R135" s="122"/>
    </row>
    <row r="136" spans="1:18" ht="22" customHeight="1">
      <c r="A136" s="20"/>
      <c r="B136" s="42"/>
      <c r="C136" s="294"/>
      <c r="D136" s="42"/>
      <c r="E136" s="288"/>
      <c r="F136" s="166">
        <f t="shared" si="4"/>
        <v>0</v>
      </c>
      <c r="G136" s="152" t="s">
        <v>387</v>
      </c>
      <c r="H136" s="122"/>
      <c r="I136" s="122"/>
      <c r="J136" s="122"/>
      <c r="K136" s="122"/>
      <c r="L136" s="122"/>
      <c r="M136" s="122"/>
      <c r="N136" s="122"/>
      <c r="O136" s="122"/>
      <c r="P136" s="122"/>
      <c r="Q136" s="122"/>
      <c r="R136" s="122"/>
    </row>
    <row r="137" spans="1:18" ht="22" customHeight="1">
      <c r="A137" s="20"/>
      <c r="B137" s="42"/>
      <c r="C137" s="294"/>
      <c r="D137" s="42"/>
      <c r="E137" s="288"/>
      <c r="F137" s="166">
        <f t="shared" si="4"/>
        <v>0</v>
      </c>
      <c r="G137" s="122"/>
      <c r="H137" s="122"/>
      <c r="I137" s="122"/>
      <c r="J137" s="122"/>
      <c r="K137" s="122"/>
      <c r="L137" s="122"/>
      <c r="M137" s="122"/>
      <c r="N137" s="122"/>
      <c r="O137" s="122"/>
      <c r="P137" s="122"/>
      <c r="Q137" s="122"/>
      <c r="R137" s="122"/>
    </row>
    <row r="138" spans="1:18" ht="22" customHeight="1">
      <c r="A138" s="20"/>
      <c r="B138" s="42"/>
      <c r="C138" s="294"/>
      <c r="D138" s="42"/>
      <c r="E138" s="288"/>
      <c r="F138" s="166">
        <f t="shared" si="4"/>
        <v>0</v>
      </c>
      <c r="G138" s="122"/>
      <c r="H138" s="122"/>
      <c r="I138" s="122"/>
      <c r="J138" s="122"/>
      <c r="K138" s="122"/>
      <c r="L138" s="122"/>
      <c r="M138" s="122"/>
      <c r="N138" s="122"/>
      <c r="O138" s="122"/>
      <c r="P138" s="122"/>
      <c r="Q138" s="122"/>
      <c r="R138" s="122"/>
    </row>
    <row r="139" spans="1:18" ht="22" customHeight="1">
      <c r="A139" s="20"/>
      <c r="B139" s="42"/>
      <c r="C139" s="294"/>
      <c r="D139" s="42"/>
      <c r="E139" s="288"/>
      <c r="F139" s="166">
        <f t="shared" si="4"/>
        <v>0</v>
      </c>
      <c r="G139" s="122"/>
      <c r="H139" s="122"/>
      <c r="I139" s="122"/>
      <c r="J139" s="122"/>
      <c r="K139" s="122"/>
      <c r="L139" s="122"/>
      <c r="M139" s="122"/>
      <c r="N139" s="122"/>
      <c r="O139" s="122"/>
      <c r="P139" s="122"/>
      <c r="Q139" s="122"/>
      <c r="R139" s="122"/>
    </row>
    <row r="140" spans="1:18" ht="22" customHeight="1">
      <c r="A140" s="20"/>
      <c r="B140" s="42"/>
      <c r="C140" s="294"/>
      <c r="D140" s="42"/>
      <c r="E140" s="288"/>
      <c r="F140" s="166">
        <f t="shared" si="4"/>
        <v>0</v>
      </c>
      <c r="G140" s="122"/>
      <c r="H140" s="122"/>
      <c r="I140" s="122"/>
      <c r="J140" s="122"/>
      <c r="K140" s="122"/>
      <c r="L140" s="122"/>
      <c r="M140" s="122"/>
      <c r="N140" s="122"/>
      <c r="O140" s="122"/>
      <c r="P140" s="122"/>
      <c r="Q140" s="122"/>
      <c r="R140" s="122"/>
    </row>
    <row r="141" spans="1:18" ht="22" customHeight="1">
      <c r="A141" s="20"/>
      <c r="B141" s="42"/>
      <c r="C141" s="294"/>
      <c r="D141" s="42"/>
      <c r="E141" s="288"/>
      <c r="F141" s="166">
        <f t="shared" si="4"/>
        <v>0</v>
      </c>
      <c r="G141" s="122"/>
      <c r="H141" s="122"/>
      <c r="I141" s="122"/>
      <c r="J141" s="122"/>
      <c r="K141" s="122"/>
      <c r="L141" s="122"/>
      <c r="M141" s="122"/>
      <c r="N141" s="122"/>
      <c r="O141" s="122"/>
      <c r="P141" s="122"/>
      <c r="Q141" s="122"/>
      <c r="R141" s="122"/>
    </row>
    <row r="142" spans="1:18" ht="22" customHeight="1">
      <c r="A142" s="20"/>
      <c r="B142" s="42"/>
      <c r="C142" s="294"/>
      <c r="D142" s="42"/>
      <c r="E142" s="288"/>
      <c r="F142" s="166">
        <f t="shared" si="4"/>
        <v>0</v>
      </c>
      <c r="G142" s="122"/>
      <c r="H142" s="122"/>
      <c r="I142" s="122"/>
      <c r="J142" s="122"/>
      <c r="K142" s="122"/>
      <c r="L142" s="122"/>
      <c r="M142" s="122"/>
      <c r="N142" s="122"/>
      <c r="O142" s="122"/>
      <c r="P142" s="122"/>
      <c r="Q142" s="122"/>
      <c r="R142" s="122"/>
    </row>
    <row r="143" spans="1:18" ht="22" customHeight="1">
      <c r="A143" s="20"/>
      <c r="B143" s="42"/>
      <c r="C143" s="294"/>
      <c r="D143" s="42"/>
      <c r="E143" s="288"/>
      <c r="F143" s="166">
        <f t="shared" si="4"/>
        <v>0</v>
      </c>
      <c r="G143" s="122"/>
      <c r="H143" s="122"/>
      <c r="I143" s="122"/>
      <c r="J143" s="122"/>
      <c r="K143" s="122"/>
      <c r="L143" s="122"/>
      <c r="M143" s="122"/>
      <c r="N143" s="122"/>
      <c r="O143" s="122"/>
      <c r="P143" s="122"/>
      <c r="Q143" s="122"/>
      <c r="R143" s="122"/>
    </row>
    <row r="144" spans="1:18" ht="22" customHeight="1">
      <c r="A144" s="20"/>
      <c r="B144" s="42"/>
      <c r="C144" s="294"/>
      <c r="D144" s="42"/>
      <c r="E144" s="288"/>
      <c r="F144" s="166">
        <f t="shared" si="4"/>
        <v>0</v>
      </c>
      <c r="G144" s="122"/>
      <c r="H144" s="122"/>
      <c r="I144" s="122"/>
      <c r="J144" s="122"/>
      <c r="K144" s="122"/>
      <c r="L144" s="122"/>
      <c r="M144" s="122"/>
      <c r="N144" s="122"/>
      <c r="O144" s="122"/>
      <c r="P144" s="122"/>
      <c r="Q144" s="122"/>
      <c r="R144" s="122"/>
    </row>
    <row r="145" spans="1:18" ht="22" customHeight="1">
      <c r="A145" s="20"/>
      <c r="B145" s="42"/>
      <c r="C145" s="294"/>
      <c r="D145" s="42"/>
      <c r="E145" s="288"/>
      <c r="F145" s="166">
        <f t="shared" si="4"/>
        <v>0</v>
      </c>
      <c r="G145" s="122"/>
      <c r="H145" s="122"/>
      <c r="I145" s="122"/>
      <c r="J145" s="122"/>
      <c r="K145" s="122"/>
      <c r="L145" s="122"/>
      <c r="M145" s="122"/>
      <c r="N145" s="122"/>
      <c r="O145" s="122"/>
      <c r="P145" s="122"/>
      <c r="Q145" s="122"/>
      <c r="R145" s="122"/>
    </row>
    <row r="146" spans="1:18" ht="22" customHeight="1">
      <c r="A146" s="20"/>
      <c r="B146" s="42"/>
      <c r="C146" s="294"/>
      <c r="D146" s="42"/>
      <c r="E146" s="288"/>
      <c r="F146" s="166">
        <f t="shared" si="4"/>
        <v>0</v>
      </c>
      <c r="G146" s="122"/>
      <c r="H146" s="122"/>
      <c r="I146" s="122"/>
      <c r="J146" s="122"/>
      <c r="K146" s="122"/>
      <c r="L146" s="122"/>
      <c r="M146" s="122"/>
      <c r="N146" s="122"/>
      <c r="O146" s="122"/>
      <c r="P146" s="122"/>
      <c r="Q146" s="122"/>
      <c r="R146" s="122"/>
    </row>
    <row r="147" spans="1:18" ht="22" customHeight="1">
      <c r="A147" s="20"/>
      <c r="B147" s="42"/>
      <c r="C147" s="294"/>
      <c r="D147" s="42"/>
      <c r="E147" s="288"/>
      <c r="F147" s="166">
        <f t="shared" si="4"/>
        <v>0</v>
      </c>
      <c r="G147" s="122"/>
      <c r="H147" s="122"/>
      <c r="I147" s="122"/>
      <c r="J147" s="122"/>
      <c r="K147" s="122"/>
      <c r="L147" s="122"/>
      <c r="M147" s="122"/>
      <c r="N147" s="122"/>
      <c r="O147" s="122"/>
      <c r="P147" s="122"/>
      <c r="Q147" s="122"/>
      <c r="R147" s="122"/>
    </row>
    <row r="148" spans="1:18" ht="22" customHeight="1">
      <c r="A148" s="20"/>
      <c r="B148" s="42"/>
      <c r="C148" s="294"/>
      <c r="D148" s="42"/>
      <c r="E148" s="288"/>
      <c r="F148" s="166">
        <f t="shared" si="4"/>
        <v>0</v>
      </c>
      <c r="G148" s="122"/>
      <c r="H148" s="122"/>
      <c r="I148" s="122"/>
      <c r="J148" s="122"/>
      <c r="K148" s="122"/>
      <c r="L148" s="122"/>
      <c r="M148" s="122"/>
      <c r="N148" s="122"/>
      <c r="O148" s="122"/>
      <c r="P148" s="122"/>
      <c r="Q148" s="122"/>
      <c r="R148" s="122"/>
    </row>
    <row r="149" spans="1:18" ht="22" customHeight="1">
      <c r="A149" s="20"/>
      <c r="B149" s="42"/>
      <c r="C149" s="294"/>
      <c r="D149" s="42"/>
      <c r="E149" s="288"/>
      <c r="F149" s="166">
        <f t="shared" si="4"/>
        <v>0</v>
      </c>
      <c r="G149" s="122"/>
      <c r="H149" s="122"/>
      <c r="I149" s="122"/>
      <c r="J149" s="122"/>
      <c r="K149" s="122"/>
      <c r="L149" s="122"/>
      <c r="M149" s="122"/>
      <c r="N149" s="122"/>
      <c r="O149" s="122"/>
      <c r="P149" s="122"/>
      <c r="Q149" s="122"/>
      <c r="R149" s="122"/>
    </row>
    <row r="150" spans="1:18" ht="22" customHeight="1">
      <c r="A150" s="20"/>
      <c r="B150" s="42"/>
      <c r="C150" s="294"/>
      <c r="D150" s="42"/>
      <c r="E150" s="288"/>
      <c r="F150" s="166">
        <f t="shared" si="4"/>
        <v>0</v>
      </c>
      <c r="G150" s="122"/>
      <c r="H150" s="122"/>
      <c r="I150" s="122"/>
      <c r="J150" s="122"/>
      <c r="K150" s="122"/>
      <c r="L150" s="122"/>
      <c r="M150" s="122"/>
      <c r="N150" s="122"/>
      <c r="O150" s="122"/>
      <c r="P150" s="122"/>
      <c r="Q150" s="122"/>
      <c r="R150" s="122"/>
    </row>
    <row r="151" spans="1:18" ht="22" customHeight="1">
      <c r="A151" s="20"/>
      <c r="B151" s="42"/>
      <c r="C151" s="294"/>
      <c r="D151" s="42"/>
      <c r="E151" s="288"/>
      <c r="F151" s="166">
        <f t="shared" si="4"/>
        <v>0</v>
      </c>
      <c r="G151" s="122"/>
      <c r="H151" s="122"/>
      <c r="I151" s="122"/>
      <c r="J151" s="122"/>
      <c r="K151" s="122"/>
      <c r="L151" s="122"/>
      <c r="M151" s="122"/>
      <c r="N151" s="122"/>
      <c r="O151" s="122"/>
      <c r="P151" s="122"/>
      <c r="Q151" s="122"/>
      <c r="R151" s="122"/>
    </row>
    <row r="152" spans="1:18" ht="22" customHeight="1">
      <c r="A152" s="20"/>
      <c r="B152" s="42"/>
      <c r="C152" s="294"/>
      <c r="D152" s="42"/>
      <c r="E152" s="288"/>
      <c r="F152" s="166">
        <f t="shared" si="4"/>
        <v>0</v>
      </c>
      <c r="G152" s="122"/>
      <c r="H152" s="122"/>
      <c r="I152" s="122"/>
      <c r="J152" s="122"/>
      <c r="K152" s="122"/>
      <c r="L152" s="122"/>
      <c r="M152" s="122"/>
      <c r="N152" s="122"/>
      <c r="O152" s="122"/>
      <c r="P152" s="122"/>
      <c r="Q152" s="122"/>
      <c r="R152" s="122"/>
    </row>
    <row r="153" spans="1:18" ht="22" customHeight="1">
      <c r="A153" s="20"/>
      <c r="B153" s="42"/>
      <c r="C153" s="294"/>
      <c r="D153" s="42"/>
      <c r="E153" s="288"/>
      <c r="F153" s="166">
        <f t="shared" si="4"/>
        <v>0</v>
      </c>
      <c r="G153" s="122"/>
      <c r="H153" s="122"/>
      <c r="I153" s="122"/>
      <c r="J153" s="122"/>
      <c r="K153" s="122"/>
      <c r="L153" s="122"/>
      <c r="M153" s="122"/>
      <c r="N153" s="122"/>
      <c r="O153" s="122"/>
      <c r="P153" s="122"/>
      <c r="Q153" s="122"/>
      <c r="R153" s="122"/>
    </row>
    <row r="154" spans="1:18" ht="29.15" customHeight="1">
      <c r="A154" s="20"/>
      <c r="B154" s="167"/>
      <c r="C154" s="169"/>
      <c r="D154" s="169"/>
      <c r="E154" s="161"/>
      <c r="F154" s="157">
        <f>SUM(F134:F153)</f>
        <v>0</v>
      </c>
      <c r="G154" s="122"/>
      <c r="H154" s="122"/>
      <c r="I154" s="122"/>
      <c r="J154" s="122"/>
      <c r="K154" s="122"/>
      <c r="L154" s="122"/>
      <c r="M154" s="122"/>
      <c r="N154" s="122"/>
      <c r="O154" s="122"/>
      <c r="P154" s="122"/>
      <c r="Q154" s="122"/>
      <c r="R154" s="122"/>
    </row>
    <row r="155" spans="1:18">
      <c r="A155" s="20"/>
      <c r="B155" s="167"/>
      <c r="C155" s="169"/>
      <c r="D155" s="176"/>
      <c r="E155" s="161"/>
      <c r="F155" s="99"/>
      <c r="G155" s="122"/>
      <c r="H155" s="122"/>
      <c r="I155" s="122"/>
      <c r="J155" s="122"/>
      <c r="K155" s="122"/>
      <c r="L155" s="122"/>
      <c r="M155" s="122"/>
      <c r="N155" s="122"/>
      <c r="O155" s="122"/>
      <c r="P155" s="122"/>
      <c r="Q155" s="122"/>
      <c r="R155" s="122"/>
    </row>
    <row r="156" spans="1:18" ht="15.5">
      <c r="A156" s="20"/>
      <c r="B156" s="87" t="s">
        <v>65</v>
      </c>
      <c r="C156" s="161"/>
      <c r="D156" s="161"/>
      <c r="E156" s="161"/>
      <c r="F156" s="161"/>
      <c r="G156" s="122"/>
      <c r="H156" s="122"/>
      <c r="I156" s="122"/>
      <c r="J156" s="122"/>
      <c r="K156" s="122"/>
      <c r="L156" s="122"/>
      <c r="M156" s="122"/>
      <c r="N156" s="122"/>
      <c r="O156" s="122"/>
      <c r="P156" s="122"/>
      <c r="Q156" s="122"/>
      <c r="R156" s="122"/>
    </row>
    <row r="157" spans="1:18" ht="16" customHeight="1">
      <c r="A157" s="20"/>
      <c r="B157" s="177" t="s">
        <v>66</v>
      </c>
      <c r="C157" s="161"/>
      <c r="D157" s="161"/>
      <c r="E157" s="161"/>
      <c r="F157" s="161"/>
      <c r="G157" s="122"/>
      <c r="H157" s="122"/>
      <c r="I157" s="122"/>
      <c r="J157" s="122"/>
      <c r="K157" s="122"/>
      <c r="L157" s="122"/>
      <c r="M157" s="122"/>
      <c r="N157" s="122"/>
      <c r="O157" s="122"/>
      <c r="P157" s="122"/>
      <c r="Q157" s="122"/>
      <c r="R157" s="122"/>
    </row>
    <row r="158" spans="1:18" ht="21.65" customHeight="1">
      <c r="A158" s="20"/>
      <c r="B158" s="178" t="str">
        <f>IF($D$289&lt;=50000,"Montant total des dépenses éligibles inférieur à 50 000€ - ce tableau ne doit pas être rempli",IF($D$289&gt;50000,"Montant total des dépenses éligibles supérieur à 50 000€ - ce tableau doit être rempli"))</f>
        <v>Montant total des dépenses éligibles inférieur à 50 000€ - ce tableau ne doit pas être rempli</v>
      </c>
      <c r="C158" s="161"/>
      <c r="D158" s="161"/>
      <c r="E158" s="161"/>
      <c r="F158" s="161"/>
      <c r="G158" s="122"/>
      <c r="H158" s="122"/>
      <c r="I158" s="122"/>
      <c r="J158" s="122"/>
      <c r="K158" s="122"/>
      <c r="L158" s="122"/>
      <c r="M158" s="122"/>
      <c r="N158" s="122"/>
      <c r="O158" s="122"/>
      <c r="P158" s="122"/>
      <c r="Q158" s="122"/>
      <c r="R158" s="122"/>
    </row>
    <row r="159" spans="1:18" ht="28.5" customHeight="1">
      <c r="A159" s="20"/>
      <c r="B159" s="119" t="s">
        <v>67</v>
      </c>
      <c r="C159" s="119" t="s">
        <v>68</v>
      </c>
      <c r="D159" s="119" t="s">
        <v>69</v>
      </c>
      <c r="E159" s="161"/>
      <c r="F159" s="161"/>
      <c r="G159" s="122"/>
      <c r="H159" s="122"/>
      <c r="I159" s="122"/>
      <c r="J159" s="122"/>
      <c r="K159" s="122"/>
      <c r="L159" s="122"/>
      <c r="M159" s="122"/>
      <c r="N159" s="122"/>
      <c r="O159" s="122"/>
      <c r="P159" s="122"/>
      <c r="Q159" s="122"/>
      <c r="R159" s="122"/>
    </row>
    <row r="160" spans="1:18" ht="25" customHeight="1">
      <c r="A160" s="20"/>
      <c r="B160" s="155" t="s">
        <v>70</v>
      </c>
      <c r="C160" s="155" t="s">
        <v>71</v>
      </c>
      <c r="D160" s="155" t="s">
        <v>72</v>
      </c>
      <c r="E160" s="179"/>
      <c r="F160" s="179"/>
      <c r="G160" s="122"/>
      <c r="H160" s="122"/>
      <c r="I160" s="122"/>
      <c r="J160" s="122"/>
      <c r="K160" s="122"/>
      <c r="L160" s="122"/>
      <c r="M160" s="122"/>
      <c r="N160" s="122"/>
      <c r="O160" s="122"/>
      <c r="P160" s="122"/>
      <c r="Q160" s="122"/>
      <c r="R160" s="122"/>
    </row>
    <row r="161" spans="1:18" ht="22" customHeight="1">
      <c r="A161" s="20"/>
      <c r="B161" s="42"/>
      <c r="C161" s="42"/>
      <c r="D161" s="70"/>
      <c r="E161" s="15" t="s">
        <v>20</v>
      </c>
      <c r="F161" s="3"/>
      <c r="G161" s="20"/>
      <c r="H161" s="20"/>
      <c r="I161" s="20"/>
      <c r="J161" s="20"/>
      <c r="K161" s="32"/>
      <c r="L161" s="20"/>
      <c r="M161" s="32"/>
      <c r="N161" s="32"/>
      <c r="O161" s="32"/>
      <c r="P161" s="32"/>
      <c r="Q161" s="32"/>
      <c r="R161" s="20"/>
    </row>
    <row r="162" spans="1:18" ht="22" customHeight="1">
      <c r="A162" s="20"/>
      <c r="B162" s="42"/>
      <c r="C162" s="42"/>
      <c r="D162" s="70"/>
      <c r="E162" s="15" t="s">
        <v>20</v>
      </c>
      <c r="F162" s="3"/>
      <c r="G162" s="20"/>
      <c r="H162" s="20"/>
      <c r="I162" s="20"/>
      <c r="J162" s="20"/>
      <c r="K162" s="32"/>
      <c r="L162" s="20"/>
      <c r="M162" s="32"/>
      <c r="N162" s="32"/>
      <c r="O162" s="32"/>
      <c r="P162" s="32"/>
      <c r="Q162" s="32"/>
      <c r="R162" s="20"/>
    </row>
    <row r="163" spans="1:18" ht="22" customHeight="1">
      <c r="A163" s="20"/>
      <c r="B163" s="42"/>
      <c r="C163" s="42"/>
      <c r="D163" s="70"/>
      <c r="E163" s="15" t="s">
        <v>20</v>
      </c>
      <c r="F163" s="3"/>
      <c r="G163" s="20"/>
      <c r="H163" s="20"/>
      <c r="I163" s="20"/>
      <c r="J163" s="20"/>
      <c r="K163" s="32"/>
      <c r="L163" s="20"/>
      <c r="M163" s="32"/>
      <c r="N163" s="32"/>
      <c r="O163" s="32"/>
      <c r="P163" s="32"/>
      <c r="Q163" s="32"/>
      <c r="R163" s="20"/>
    </row>
    <row r="164" spans="1:18" ht="22" customHeight="1">
      <c r="A164" s="20"/>
      <c r="B164" s="42"/>
      <c r="C164" s="42"/>
      <c r="D164" s="70"/>
      <c r="E164" s="15" t="s">
        <v>20</v>
      </c>
      <c r="F164" s="3"/>
      <c r="G164" s="20"/>
      <c r="H164" s="20"/>
      <c r="I164" s="20"/>
      <c r="J164" s="20"/>
      <c r="K164" s="32"/>
      <c r="L164" s="20"/>
      <c r="M164" s="32"/>
      <c r="N164" s="32"/>
      <c r="O164" s="32"/>
      <c r="P164" s="32"/>
      <c r="Q164" s="32"/>
      <c r="R164" s="20"/>
    </row>
    <row r="165" spans="1:18" ht="22" customHeight="1">
      <c r="A165" s="20"/>
      <c r="B165" s="42"/>
      <c r="C165" s="42"/>
      <c r="D165" s="70"/>
      <c r="E165" s="15" t="s">
        <v>20</v>
      </c>
      <c r="F165" s="3"/>
      <c r="G165" s="20"/>
      <c r="H165" s="20"/>
      <c r="I165" s="20"/>
      <c r="J165" s="20"/>
      <c r="K165" s="32"/>
      <c r="L165" s="20"/>
      <c r="M165" s="32"/>
      <c r="N165" s="32"/>
      <c r="O165" s="32"/>
      <c r="P165" s="32"/>
      <c r="Q165" s="32"/>
      <c r="R165" s="20"/>
    </row>
    <row r="166" spans="1:18" ht="22" customHeight="1">
      <c r="A166" s="20"/>
      <c r="B166" s="42"/>
      <c r="C166" s="42"/>
      <c r="D166" s="70"/>
      <c r="E166" s="15" t="s">
        <v>20</v>
      </c>
      <c r="F166" s="3"/>
      <c r="G166" s="20"/>
      <c r="H166" s="20"/>
      <c r="I166" s="20"/>
      <c r="J166" s="20"/>
      <c r="K166" s="32"/>
      <c r="L166" s="20"/>
      <c r="M166" s="32"/>
      <c r="N166" s="32"/>
      <c r="O166" s="32"/>
      <c r="P166" s="32"/>
      <c r="Q166" s="32"/>
      <c r="R166" s="20"/>
    </row>
    <row r="167" spans="1:18" ht="22" customHeight="1">
      <c r="A167" s="20"/>
      <c r="B167" s="42"/>
      <c r="C167" s="42"/>
      <c r="D167" s="70"/>
      <c r="E167" s="15" t="s">
        <v>20</v>
      </c>
      <c r="F167" s="3"/>
      <c r="G167" s="20"/>
      <c r="H167" s="20"/>
      <c r="I167" s="20"/>
      <c r="J167" s="20"/>
      <c r="K167" s="32"/>
      <c r="L167" s="20"/>
      <c r="M167" s="32"/>
      <c r="N167" s="32"/>
      <c r="O167" s="32"/>
      <c r="P167" s="32"/>
      <c r="Q167" s="32"/>
      <c r="R167" s="20"/>
    </row>
    <row r="168" spans="1:18" ht="22" customHeight="1">
      <c r="A168" s="20"/>
      <c r="B168" s="42"/>
      <c r="C168" s="42"/>
      <c r="D168" s="70"/>
      <c r="E168" s="15" t="s">
        <v>20</v>
      </c>
      <c r="F168" s="3"/>
      <c r="G168" s="20"/>
      <c r="H168" s="20"/>
      <c r="I168" s="20"/>
      <c r="J168" s="20"/>
      <c r="K168" s="32"/>
      <c r="L168" s="20"/>
      <c r="M168" s="32"/>
      <c r="N168" s="32"/>
      <c r="O168" s="32"/>
      <c r="P168" s="32"/>
      <c r="Q168" s="32"/>
      <c r="R168" s="20"/>
    </row>
    <row r="169" spans="1:18" ht="22" customHeight="1">
      <c r="A169" s="20"/>
      <c r="B169" s="42"/>
      <c r="C169" s="42"/>
      <c r="D169" s="70"/>
      <c r="E169" s="15" t="s">
        <v>20</v>
      </c>
      <c r="F169" s="3"/>
      <c r="G169" s="20"/>
      <c r="H169" s="20"/>
      <c r="I169" s="20"/>
      <c r="J169" s="20"/>
      <c r="K169" s="32"/>
      <c r="L169" s="20"/>
      <c r="M169" s="32"/>
      <c r="N169" s="32"/>
      <c r="O169" s="32"/>
      <c r="P169" s="32"/>
      <c r="Q169" s="32"/>
      <c r="R169" s="20"/>
    </row>
    <row r="170" spans="1:18" ht="22" customHeight="1">
      <c r="A170" s="20"/>
      <c r="B170" s="42"/>
      <c r="C170" s="42"/>
      <c r="D170" s="70"/>
      <c r="E170" s="15" t="s">
        <v>20</v>
      </c>
      <c r="F170" s="3"/>
      <c r="G170" s="20"/>
      <c r="H170" s="20"/>
      <c r="I170" s="20"/>
      <c r="J170" s="20"/>
      <c r="K170" s="32"/>
      <c r="L170" s="20"/>
      <c r="M170" s="32"/>
      <c r="N170" s="32"/>
      <c r="O170" s="32"/>
      <c r="P170" s="32"/>
      <c r="Q170" s="32"/>
      <c r="R170" s="20"/>
    </row>
    <row r="171" spans="1:18" ht="22" customHeight="1">
      <c r="A171" s="20"/>
      <c r="B171" s="42"/>
      <c r="C171" s="42"/>
      <c r="D171" s="70"/>
      <c r="E171" s="15" t="s">
        <v>20</v>
      </c>
      <c r="F171" s="3"/>
      <c r="G171" s="20"/>
      <c r="H171" s="20"/>
      <c r="I171" s="20"/>
      <c r="J171" s="20"/>
      <c r="K171" s="32"/>
      <c r="L171" s="20"/>
      <c r="M171" s="32"/>
      <c r="N171" s="32"/>
      <c r="O171" s="32"/>
      <c r="P171" s="32"/>
      <c r="Q171" s="32"/>
      <c r="R171" s="20"/>
    </row>
    <row r="172" spans="1:18" ht="22" customHeight="1">
      <c r="A172" s="20"/>
      <c r="B172" s="42"/>
      <c r="C172" s="42"/>
      <c r="D172" s="70"/>
      <c r="E172" s="15" t="s">
        <v>20</v>
      </c>
      <c r="F172" s="3"/>
      <c r="G172" s="20"/>
      <c r="H172" s="20"/>
      <c r="I172" s="20"/>
      <c r="J172" s="20"/>
      <c r="K172" s="32"/>
      <c r="L172" s="20"/>
      <c r="M172" s="32"/>
      <c r="N172" s="32"/>
      <c r="O172" s="32"/>
      <c r="P172" s="32"/>
      <c r="Q172" s="32"/>
      <c r="R172" s="20"/>
    </row>
    <row r="173" spans="1:18" ht="22" customHeight="1">
      <c r="A173" s="20"/>
      <c r="B173" s="42"/>
      <c r="C173" s="42"/>
      <c r="D173" s="70"/>
      <c r="E173" s="15" t="s">
        <v>20</v>
      </c>
      <c r="F173" s="3"/>
      <c r="G173" s="20"/>
      <c r="H173" s="20"/>
      <c r="I173" s="20"/>
      <c r="J173" s="20"/>
      <c r="K173" s="32"/>
      <c r="L173" s="20"/>
      <c r="M173" s="32"/>
      <c r="N173" s="32"/>
      <c r="O173" s="32"/>
      <c r="P173" s="32"/>
      <c r="Q173" s="32"/>
      <c r="R173" s="20"/>
    </row>
    <row r="174" spans="1:18" ht="22" customHeight="1">
      <c r="A174" s="20"/>
      <c r="B174" s="42"/>
      <c r="C174" s="42"/>
      <c r="D174" s="70"/>
      <c r="E174" s="15" t="s">
        <v>20</v>
      </c>
      <c r="F174" s="3"/>
      <c r="G174" s="20"/>
      <c r="H174" s="20"/>
      <c r="I174" s="20"/>
      <c r="J174" s="20"/>
      <c r="K174" s="32"/>
      <c r="L174" s="20"/>
      <c r="M174" s="32"/>
      <c r="N174" s="32"/>
      <c r="O174" s="32"/>
      <c r="P174" s="32"/>
      <c r="Q174" s="32"/>
      <c r="R174" s="20"/>
    </row>
    <row r="175" spans="1:18" ht="22" customHeight="1">
      <c r="A175" s="20"/>
      <c r="B175" s="42"/>
      <c r="C175" s="42"/>
      <c r="D175" s="70"/>
      <c r="E175" s="15" t="s">
        <v>20</v>
      </c>
      <c r="F175" s="3"/>
      <c r="G175" s="20"/>
      <c r="H175" s="20"/>
      <c r="I175" s="20"/>
      <c r="J175" s="20"/>
      <c r="K175" s="32"/>
      <c r="L175" s="20"/>
      <c r="M175" s="32"/>
      <c r="N175" s="32"/>
      <c r="O175" s="32"/>
      <c r="P175" s="32"/>
      <c r="Q175" s="32"/>
      <c r="R175" s="20"/>
    </row>
    <row r="176" spans="1:18" ht="22" customHeight="1">
      <c r="A176" s="20"/>
      <c r="B176" s="42"/>
      <c r="C176" s="42"/>
      <c r="D176" s="70"/>
      <c r="E176" s="15" t="s">
        <v>20</v>
      </c>
      <c r="F176" s="3"/>
      <c r="G176" s="20"/>
      <c r="H176" s="20"/>
      <c r="I176" s="20"/>
      <c r="J176" s="20"/>
      <c r="K176" s="32"/>
      <c r="L176" s="20"/>
      <c r="M176" s="32"/>
      <c r="N176" s="32"/>
      <c r="O176" s="32"/>
      <c r="P176" s="32"/>
      <c r="Q176" s="32"/>
      <c r="R176" s="20"/>
    </row>
    <row r="177" spans="1:18" ht="22" customHeight="1">
      <c r="A177" s="20"/>
      <c r="B177" s="42"/>
      <c r="C177" s="42"/>
      <c r="D177" s="70"/>
      <c r="E177" s="15" t="s">
        <v>20</v>
      </c>
      <c r="F177" s="3"/>
      <c r="G177" s="20"/>
      <c r="H177" s="20"/>
      <c r="I177" s="20"/>
      <c r="J177" s="20"/>
      <c r="K177" s="32"/>
      <c r="L177" s="20"/>
      <c r="M177" s="32"/>
      <c r="N177" s="32"/>
      <c r="O177" s="32"/>
      <c r="P177" s="32"/>
      <c r="Q177" s="32"/>
      <c r="R177" s="20"/>
    </row>
    <row r="178" spans="1:18" ht="22" customHeight="1">
      <c r="A178" s="20"/>
      <c r="B178" s="42"/>
      <c r="C178" s="42"/>
      <c r="D178" s="70"/>
      <c r="E178" s="15" t="s">
        <v>20</v>
      </c>
      <c r="F178" s="3"/>
      <c r="G178" s="20"/>
      <c r="H178" s="20"/>
      <c r="I178" s="20"/>
      <c r="J178" s="20"/>
      <c r="K178" s="32"/>
      <c r="L178" s="20"/>
      <c r="M178" s="32"/>
      <c r="N178" s="32"/>
      <c r="O178" s="32"/>
      <c r="P178" s="32"/>
      <c r="Q178" s="32"/>
      <c r="R178" s="20"/>
    </row>
    <row r="179" spans="1:18" ht="22" customHeight="1">
      <c r="A179" s="20"/>
      <c r="B179" s="42"/>
      <c r="C179" s="42"/>
      <c r="D179" s="70"/>
      <c r="E179" s="15" t="s">
        <v>20</v>
      </c>
      <c r="F179" s="3"/>
      <c r="G179" s="20"/>
      <c r="H179" s="20"/>
      <c r="I179" s="20"/>
      <c r="J179" s="20"/>
      <c r="K179" s="32"/>
      <c r="L179" s="20"/>
      <c r="M179" s="32"/>
      <c r="N179" s="32"/>
      <c r="O179" s="32"/>
      <c r="P179" s="32"/>
      <c r="Q179" s="32"/>
      <c r="R179" s="20"/>
    </row>
    <row r="180" spans="1:18" ht="22" customHeight="1">
      <c r="A180" s="20"/>
      <c r="B180" s="42"/>
      <c r="C180" s="42"/>
      <c r="D180" s="70"/>
      <c r="E180" s="15" t="s">
        <v>20</v>
      </c>
      <c r="F180" s="3"/>
      <c r="G180" s="20"/>
      <c r="H180" s="20"/>
      <c r="I180" s="20"/>
      <c r="J180" s="20"/>
      <c r="K180" s="32"/>
      <c r="L180" s="20"/>
      <c r="M180" s="32"/>
      <c r="N180" s="32"/>
      <c r="O180" s="32"/>
      <c r="P180" s="32"/>
      <c r="Q180" s="32"/>
      <c r="R180" s="20"/>
    </row>
    <row r="181" spans="1:18" ht="22" customHeight="1">
      <c r="A181" s="20"/>
      <c r="B181" s="161"/>
      <c r="C181" s="180"/>
      <c r="D181" s="157">
        <f>SUM(D161:D180)</f>
        <v>0</v>
      </c>
      <c r="E181" s="161"/>
      <c r="F181" s="161"/>
      <c r="G181" s="122"/>
      <c r="H181" s="122"/>
      <c r="I181" s="122"/>
      <c r="J181" s="122"/>
      <c r="K181" s="122"/>
      <c r="L181" s="122"/>
      <c r="M181" s="122"/>
      <c r="N181" s="122"/>
      <c r="O181" s="122"/>
      <c r="P181" s="122"/>
      <c r="Q181" s="122"/>
      <c r="R181" s="122"/>
    </row>
    <row r="182" spans="1:18">
      <c r="A182" s="21"/>
      <c r="B182" s="161"/>
      <c r="C182" s="180"/>
      <c r="D182" s="161"/>
      <c r="E182" s="161"/>
      <c r="F182" s="161"/>
      <c r="G182" s="122"/>
      <c r="H182" s="122"/>
      <c r="I182" s="122"/>
      <c r="J182" s="122"/>
      <c r="K182" s="122"/>
      <c r="L182" s="122"/>
      <c r="M182" s="122"/>
      <c r="N182" s="122"/>
      <c r="O182" s="122"/>
      <c r="P182" s="122"/>
      <c r="Q182" s="122"/>
      <c r="R182" s="122"/>
    </row>
    <row r="183" spans="1:18">
      <c r="A183" s="20"/>
      <c r="B183" s="161"/>
      <c r="C183" s="161"/>
      <c r="D183" s="159"/>
      <c r="E183" s="161"/>
      <c r="F183" s="161"/>
      <c r="G183" s="122"/>
      <c r="H183" s="122"/>
      <c r="I183" s="122"/>
      <c r="J183" s="122"/>
      <c r="K183" s="122"/>
      <c r="L183" s="122"/>
      <c r="M183" s="122"/>
      <c r="N183" s="122"/>
      <c r="O183" s="122"/>
      <c r="P183" s="122"/>
      <c r="Q183" s="122"/>
      <c r="R183" s="122"/>
    </row>
    <row r="184" spans="1:18" ht="40" customHeight="1">
      <c r="A184" s="20"/>
      <c r="B184" s="161"/>
      <c r="C184" s="161"/>
      <c r="D184" s="410" t="s">
        <v>73</v>
      </c>
      <c r="E184" s="411"/>
      <c r="F184" s="181">
        <f>I60+J60+K60+J90+F115+F127+F154-D181</f>
        <v>0</v>
      </c>
      <c r="G184" s="122"/>
      <c r="H184" s="122"/>
      <c r="I184" s="122"/>
      <c r="J184" s="122"/>
      <c r="K184" s="122"/>
      <c r="L184" s="122"/>
      <c r="M184" s="122"/>
      <c r="N184" s="122"/>
      <c r="O184" s="122"/>
      <c r="P184" s="122"/>
      <c r="Q184" s="122"/>
      <c r="R184" s="122"/>
    </row>
    <row r="185" spans="1:18">
      <c r="A185" s="20"/>
      <c r="B185" s="122"/>
      <c r="C185" s="122"/>
      <c r="D185" s="122"/>
      <c r="E185" s="122"/>
      <c r="F185" s="122"/>
      <c r="G185" s="122"/>
      <c r="H185" s="122"/>
      <c r="I185" s="122"/>
      <c r="J185" s="122"/>
      <c r="K185" s="122"/>
      <c r="L185" s="122"/>
      <c r="M185" s="122"/>
      <c r="N185" s="122"/>
      <c r="O185" s="122"/>
      <c r="P185" s="122"/>
      <c r="Q185" s="122"/>
      <c r="R185" s="122"/>
    </row>
    <row r="186" spans="1:18">
      <c r="A186" s="20"/>
      <c r="B186" s="122"/>
      <c r="C186" s="122"/>
      <c r="D186" s="122"/>
      <c r="E186" s="122"/>
      <c r="F186" s="122"/>
      <c r="G186" s="122"/>
      <c r="H186" s="122"/>
      <c r="I186" s="122"/>
      <c r="J186" s="122"/>
      <c r="K186" s="122"/>
      <c r="L186" s="122"/>
      <c r="M186" s="122"/>
      <c r="N186" s="122"/>
      <c r="O186" s="122"/>
      <c r="P186" s="122"/>
      <c r="Q186" s="122"/>
      <c r="R186" s="122"/>
    </row>
    <row r="187" spans="1:18">
      <c r="A187" s="20"/>
      <c r="B187" s="122"/>
      <c r="C187" s="122"/>
      <c r="D187" s="122"/>
      <c r="E187" s="122"/>
      <c r="F187" s="122"/>
      <c r="G187" s="122"/>
      <c r="H187" s="122"/>
      <c r="I187" s="122"/>
      <c r="J187" s="122"/>
      <c r="K187" s="122"/>
      <c r="L187" s="122"/>
      <c r="M187" s="122"/>
      <c r="N187" s="122"/>
      <c r="O187" s="122"/>
      <c r="P187" s="122"/>
      <c r="Q187" s="122"/>
      <c r="R187" s="122"/>
    </row>
    <row r="188" spans="1:18">
      <c r="A188" s="20"/>
      <c r="B188" s="122"/>
      <c r="C188" s="122"/>
      <c r="D188" s="122"/>
      <c r="E188" s="122"/>
      <c r="F188" s="122"/>
      <c r="G188" s="122"/>
      <c r="H188" s="122"/>
      <c r="I188" s="122"/>
      <c r="J188" s="122"/>
      <c r="K188" s="122"/>
      <c r="L188" s="122"/>
      <c r="M188" s="122"/>
      <c r="N188" s="122"/>
      <c r="O188" s="122"/>
      <c r="P188" s="122"/>
      <c r="Q188" s="122"/>
      <c r="R188" s="122"/>
    </row>
    <row r="189" spans="1:18">
      <c r="A189" s="20"/>
      <c r="B189" s="122"/>
      <c r="C189" s="122"/>
      <c r="D189" s="122"/>
      <c r="E189" s="122"/>
      <c r="F189" s="122"/>
      <c r="G189" s="122"/>
      <c r="H189" s="122"/>
      <c r="I189" s="122"/>
      <c r="J189" s="122"/>
      <c r="K189" s="122"/>
      <c r="L189" s="122"/>
      <c r="M189" s="122"/>
      <c r="N189" s="122"/>
      <c r="O189" s="122"/>
      <c r="P189" s="122"/>
      <c r="Q189" s="122"/>
      <c r="R189" s="122"/>
    </row>
    <row r="190" spans="1:18">
      <c r="A190" s="20"/>
      <c r="B190" s="20"/>
      <c r="C190" s="20"/>
      <c r="D190" s="20"/>
      <c r="E190" s="20"/>
      <c r="F190" s="20"/>
      <c r="G190" s="20"/>
      <c r="H190" s="20"/>
      <c r="I190" s="20"/>
      <c r="J190" s="20"/>
      <c r="K190" s="32"/>
      <c r="L190" s="20"/>
      <c r="M190" s="32"/>
      <c r="N190" s="32"/>
      <c r="O190" s="32"/>
      <c r="P190" s="32"/>
      <c r="Q190" s="32"/>
      <c r="R190" s="20"/>
    </row>
    <row r="191" spans="1:18">
      <c r="A191" s="20"/>
      <c r="B191" s="20"/>
      <c r="C191" s="20"/>
      <c r="D191" s="20"/>
      <c r="E191" s="20"/>
      <c r="F191" s="20"/>
      <c r="G191" s="20"/>
      <c r="H191" s="20"/>
      <c r="I191" s="20"/>
      <c r="J191" s="20"/>
      <c r="K191" s="32"/>
      <c r="L191" s="20"/>
      <c r="M191" s="32"/>
      <c r="N191" s="32"/>
      <c r="O191" s="32"/>
      <c r="P191" s="32"/>
      <c r="Q191" s="32"/>
      <c r="R191" s="20"/>
    </row>
    <row r="192" spans="1:18">
      <c r="A192" s="20"/>
      <c r="B192" s="20"/>
      <c r="C192" s="20"/>
      <c r="D192" s="20"/>
      <c r="E192" s="20"/>
      <c r="F192" s="20"/>
      <c r="G192" s="20"/>
      <c r="H192" s="20"/>
      <c r="I192" s="20"/>
      <c r="J192" s="20"/>
      <c r="K192" s="32"/>
      <c r="L192" s="20"/>
      <c r="M192" s="32"/>
      <c r="N192" s="32"/>
      <c r="O192" s="32"/>
      <c r="P192" s="32"/>
      <c r="Q192" s="32"/>
      <c r="R192" s="20"/>
    </row>
    <row r="193" spans="1:18">
      <c r="A193" s="20"/>
      <c r="B193" s="20"/>
      <c r="C193" s="20"/>
      <c r="D193" s="20"/>
      <c r="E193" s="20"/>
      <c r="F193" s="20"/>
      <c r="G193" s="20"/>
      <c r="H193" s="20"/>
      <c r="I193" s="20"/>
      <c r="J193" s="20"/>
      <c r="K193" s="32"/>
      <c r="L193" s="20"/>
      <c r="M193" s="32"/>
      <c r="N193" s="32"/>
      <c r="O193" s="32"/>
      <c r="P193" s="32"/>
      <c r="Q193" s="32"/>
      <c r="R193" s="20"/>
    </row>
    <row r="194" spans="1:18">
      <c r="A194" s="20"/>
      <c r="B194" s="20"/>
      <c r="C194" s="20"/>
      <c r="D194" s="20"/>
      <c r="E194" s="20"/>
      <c r="F194" s="20"/>
      <c r="G194" s="20"/>
      <c r="H194" s="20"/>
      <c r="I194" s="20"/>
      <c r="J194" s="20"/>
      <c r="K194" s="32"/>
      <c r="L194" s="20"/>
      <c r="M194" s="32"/>
      <c r="N194" s="32"/>
      <c r="O194" s="32"/>
      <c r="P194" s="32"/>
      <c r="Q194" s="32"/>
      <c r="R194" s="20"/>
    </row>
    <row r="195" spans="1:18">
      <c r="A195" s="20"/>
      <c r="B195" s="20"/>
      <c r="C195" s="20"/>
      <c r="D195" s="20"/>
      <c r="E195" s="20"/>
      <c r="F195" s="20"/>
      <c r="G195" s="20"/>
      <c r="H195" s="20"/>
      <c r="I195" s="20"/>
      <c r="J195" s="20"/>
      <c r="K195" s="32"/>
      <c r="L195" s="20"/>
      <c r="M195" s="32"/>
      <c r="N195" s="32"/>
      <c r="O195" s="32"/>
      <c r="P195" s="32"/>
      <c r="Q195" s="32"/>
      <c r="R195" s="20"/>
    </row>
    <row r="196" spans="1:18">
      <c r="A196" s="20"/>
      <c r="B196" s="20"/>
      <c r="C196" s="20"/>
      <c r="D196" s="20"/>
      <c r="E196" s="20"/>
      <c r="F196" s="20"/>
      <c r="G196" s="20"/>
      <c r="H196" s="20"/>
      <c r="I196" s="20"/>
      <c r="J196" s="20"/>
      <c r="K196" s="32"/>
      <c r="L196" s="20"/>
      <c r="M196" s="32"/>
      <c r="N196" s="32"/>
      <c r="O196" s="32"/>
      <c r="P196" s="32"/>
      <c r="Q196" s="32"/>
      <c r="R196" s="20"/>
    </row>
    <row r="197" spans="1:18">
      <c r="A197" s="20"/>
      <c r="B197" s="20"/>
      <c r="C197" s="20"/>
      <c r="D197" s="20"/>
      <c r="E197" s="20"/>
      <c r="F197" s="20"/>
      <c r="G197" s="20"/>
      <c r="H197" s="20"/>
      <c r="I197" s="20"/>
      <c r="J197" s="20"/>
      <c r="K197" s="32"/>
      <c r="L197" s="20"/>
      <c r="M197" s="32"/>
      <c r="N197" s="32"/>
      <c r="O197" s="32"/>
      <c r="P197" s="32"/>
      <c r="Q197" s="32"/>
      <c r="R197" s="20"/>
    </row>
    <row r="198" spans="1:18">
      <c r="A198" s="20"/>
      <c r="B198" s="20"/>
      <c r="C198" s="20"/>
      <c r="D198" s="20"/>
      <c r="E198" s="20"/>
      <c r="F198" s="20"/>
      <c r="G198" s="20"/>
      <c r="H198" s="20"/>
      <c r="I198" s="20"/>
      <c r="J198" s="20"/>
      <c r="K198" s="32"/>
      <c r="L198" s="20"/>
      <c r="M198" s="32"/>
      <c r="N198" s="32"/>
      <c r="O198" s="32"/>
      <c r="P198" s="32"/>
      <c r="Q198" s="32"/>
      <c r="R198" s="20"/>
    </row>
    <row r="199" spans="1:18">
      <c r="A199" s="20"/>
      <c r="B199" s="20"/>
      <c r="C199" s="20"/>
      <c r="D199" s="20"/>
      <c r="E199" s="20"/>
      <c r="F199" s="20"/>
      <c r="G199" s="20"/>
      <c r="H199" s="20"/>
      <c r="I199" s="20"/>
      <c r="J199" s="20"/>
      <c r="K199" s="32"/>
      <c r="L199" s="20"/>
      <c r="M199" s="32"/>
      <c r="N199" s="32"/>
      <c r="O199" s="32"/>
      <c r="P199" s="32"/>
      <c r="Q199" s="32"/>
      <c r="R199" s="20"/>
    </row>
    <row r="200" spans="1:18">
      <c r="A200" s="20"/>
      <c r="B200" s="20"/>
      <c r="C200" s="20"/>
      <c r="D200" s="20"/>
      <c r="E200" s="20"/>
      <c r="F200" s="20"/>
      <c r="G200" s="20"/>
      <c r="H200" s="20"/>
      <c r="I200" s="20"/>
      <c r="J200" s="20"/>
      <c r="K200" s="32"/>
      <c r="L200" s="20"/>
      <c r="M200" s="32"/>
      <c r="N200" s="32"/>
      <c r="O200" s="32"/>
      <c r="P200" s="32"/>
      <c r="Q200" s="32"/>
      <c r="R200" s="20"/>
    </row>
    <row r="201" spans="1:18">
      <c r="A201" s="20"/>
      <c r="B201" s="20"/>
      <c r="C201" s="20"/>
      <c r="D201" s="20"/>
      <c r="E201" s="20"/>
      <c r="F201" s="20"/>
      <c r="G201" s="20"/>
      <c r="H201" s="20"/>
      <c r="I201" s="20"/>
      <c r="J201" s="20"/>
      <c r="K201" s="32"/>
      <c r="L201" s="20"/>
      <c r="M201" s="32"/>
      <c r="N201" s="32"/>
      <c r="O201" s="32"/>
      <c r="P201" s="32"/>
      <c r="Q201" s="32"/>
      <c r="R201" s="20"/>
    </row>
    <row r="202" spans="1:18">
      <c r="A202" s="20"/>
      <c r="B202" s="20"/>
      <c r="C202" s="20"/>
      <c r="D202" s="20"/>
      <c r="E202" s="20"/>
      <c r="F202" s="20"/>
      <c r="G202" s="20"/>
      <c r="H202" s="20"/>
      <c r="I202" s="20"/>
      <c r="J202" s="20"/>
      <c r="K202" s="32"/>
      <c r="L202" s="20"/>
      <c r="M202" s="32"/>
      <c r="N202" s="32"/>
      <c r="O202" s="32"/>
      <c r="P202" s="32"/>
      <c r="Q202" s="32"/>
      <c r="R202" s="20"/>
    </row>
    <row r="203" spans="1:18">
      <c r="A203" s="20"/>
      <c r="B203" s="20"/>
      <c r="C203" s="20"/>
      <c r="D203" s="20"/>
      <c r="E203" s="20"/>
      <c r="F203" s="20"/>
      <c r="G203" s="20"/>
      <c r="H203" s="20"/>
      <c r="I203" s="20"/>
      <c r="J203" s="20"/>
      <c r="K203" s="32"/>
      <c r="L203" s="20"/>
      <c r="M203" s="32"/>
      <c r="N203" s="32"/>
      <c r="O203" s="32"/>
      <c r="P203" s="32"/>
      <c r="Q203" s="32"/>
      <c r="R203" s="20"/>
    </row>
    <row r="204" spans="1:18">
      <c r="A204" s="20"/>
      <c r="B204" s="20"/>
      <c r="C204" s="20"/>
      <c r="D204" s="20"/>
      <c r="E204" s="20"/>
      <c r="F204" s="20"/>
      <c r="G204" s="20"/>
      <c r="H204" s="20"/>
      <c r="I204" s="20"/>
      <c r="J204" s="20"/>
      <c r="K204" s="32"/>
      <c r="L204" s="20"/>
      <c r="M204" s="32"/>
      <c r="N204" s="32"/>
      <c r="O204" s="32"/>
      <c r="P204" s="32"/>
      <c r="Q204" s="32"/>
      <c r="R204" s="20"/>
    </row>
    <row r="205" spans="1:18">
      <c r="A205" s="20"/>
      <c r="B205" s="20"/>
      <c r="C205" s="20"/>
      <c r="D205" s="20"/>
      <c r="E205" s="20"/>
      <c r="F205" s="20"/>
      <c r="G205" s="20"/>
      <c r="H205" s="20"/>
      <c r="I205" s="20"/>
      <c r="J205" s="20"/>
      <c r="K205" s="32"/>
      <c r="L205" s="20"/>
      <c r="M205" s="32"/>
      <c r="N205" s="32"/>
      <c r="O205" s="32"/>
      <c r="P205" s="32"/>
      <c r="Q205" s="32"/>
      <c r="R205" s="20"/>
    </row>
    <row r="206" spans="1:18">
      <c r="A206" s="20"/>
      <c r="B206" s="20"/>
      <c r="C206" s="20"/>
      <c r="D206" s="20"/>
      <c r="E206" s="20"/>
      <c r="F206" s="20"/>
      <c r="G206" s="20"/>
      <c r="H206" s="20"/>
      <c r="I206" s="20"/>
      <c r="J206" s="20"/>
      <c r="K206" s="32"/>
      <c r="L206" s="20"/>
      <c r="M206" s="32"/>
      <c r="N206" s="32"/>
      <c r="O206" s="32"/>
      <c r="P206" s="32"/>
      <c r="Q206" s="32"/>
      <c r="R206" s="20"/>
    </row>
    <row r="207" spans="1:18">
      <c r="A207" s="20"/>
      <c r="B207" s="20"/>
      <c r="C207" s="20"/>
      <c r="D207" s="20"/>
      <c r="E207" s="20"/>
      <c r="F207" s="20"/>
      <c r="G207" s="20"/>
      <c r="H207" s="20"/>
      <c r="I207" s="20"/>
      <c r="J207" s="20"/>
      <c r="K207" s="32"/>
      <c r="L207" s="20"/>
      <c r="M207" s="32"/>
      <c r="N207" s="32"/>
      <c r="O207" s="32"/>
      <c r="P207" s="32"/>
      <c r="Q207" s="32"/>
      <c r="R207" s="20"/>
    </row>
    <row r="208" spans="1:18">
      <c r="A208" s="20"/>
      <c r="B208" s="20"/>
      <c r="C208" s="20"/>
      <c r="D208" s="20"/>
      <c r="E208" s="20"/>
      <c r="F208" s="20"/>
      <c r="G208" s="20"/>
      <c r="H208" s="20"/>
      <c r="I208" s="20"/>
      <c r="J208" s="20"/>
      <c r="K208" s="32"/>
      <c r="L208" s="20"/>
      <c r="M208" s="32"/>
      <c r="N208" s="32"/>
      <c r="O208" s="32"/>
      <c r="P208" s="32"/>
      <c r="Q208" s="32"/>
      <c r="R208" s="20"/>
    </row>
    <row r="209" spans="1:18">
      <c r="A209" s="20"/>
      <c r="B209" s="20"/>
      <c r="C209" s="20"/>
      <c r="D209" s="20"/>
      <c r="E209" s="20"/>
      <c r="F209" s="20"/>
      <c r="G209" s="20"/>
      <c r="H209" s="20"/>
      <c r="I209" s="20"/>
      <c r="J209" s="20"/>
      <c r="K209" s="32"/>
      <c r="L209" s="20"/>
      <c r="M209" s="32"/>
      <c r="N209" s="32"/>
      <c r="O209" s="32"/>
      <c r="P209" s="32"/>
      <c r="Q209" s="32"/>
      <c r="R209" s="20"/>
    </row>
    <row r="210" spans="1:18">
      <c r="A210" s="20"/>
      <c r="B210" s="20"/>
      <c r="C210" s="20"/>
      <c r="D210" s="20"/>
      <c r="E210" s="20"/>
      <c r="F210" s="20"/>
      <c r="G210" s="20"/>
      <c r="H210" s="20"/>
      <c r="I210" s="20"/>
      <c r="J210" s="20"/>
      <c r="K210" s="32"/>
      <c r="L210" s="20"/>
      <c r="M210" s="32"/>
      <c r="N210" s="32"/>
      <c r="O210" s="32"/>
      <c r="P210" s="32"/>
      <c r="Q210" s="32"/>
      <c r="R210" s="20"/>
    </row>
    <row r="211" spans="1:18">
      <c r="A211" s="20"/>
      <c r="B211" s="20"/>
      <c r="C211" s="20"/>
      <c r="D211" s="20"/>
      <c r="E211" s="20"/>
      <c r="F211" s="20"/>
      <c r="G211" s="20"/>
      <c r="H211" s="20"/>
      <c r="I211" s="20"/>
      <c r="J211" s="20"/>
      <c r="K211" s="32"/>
      <c r="L211" s="20"/>
      <c r="M211" s="32"/>
      <c r="N211" s="32"/>
      <c r="O211" s="32"/>
      <c r="P211" s="32"/>
      <c r="Q211" s="32"/>
      <c r="R211" s="20"/>
    </row>
    <row r="212" spans="1:18">
      <c r="A212" s="20"/>
      <c r="B212" s="20"/>
      <c r="C212" s="20"/>
      <c r="D212" s="20"/>
      <c r="E212" s="20"/>
      <c r="F212" s="20"/>
      <c r="G212" s="20"/>
      <c r="H212" s="20"/>
      <c r="I212" s="20"/>
      <c r="J212" s="20"/>
      <c r="K212" s="32"/>
      <c r="L212" s="20"/>
      <c r="M212" s="32"/>
      <c r="N212" s="32"/>
      <c r="O212" s="32"/>
      <c r="P212" s="32"/>
      <c r="Q212" s="32"/>
      <c r="R212" s="20"/>
    </row>
    <row r="213" spans="1:18">
      <c r="A213" s="20"/>
      <c r="B213" s="20"/>
      <c r="C213" s="20"/>
      <c r="D213" s="20"/>
      <c r="E213" s="20"/>
      <c r="F213" s="20"/>
      <c r="G213" s="20"/>
      <c r="H213" s="20"/>
      <c r="I213" s="20"/>
      <c r="J213" s="20"/>
      <c r="K213" s="32"/>
      <c r="L213" s="20"/>
      <c r="M213" s="32"/>
      <c r="N213" s="32"/>
      <c r="O213" s="32"/>
      <c r="P213" s="32"/>
      <c r="Q213" s="32"/>
      <c r="R213" s="20"/>
    </row>
    <row r="214" spans="1:18">
      <c r="A214" s="20"/>
      <c r="B214" s="20"/>
      <c r="C214" s="20"/>
      <c r="D214" s="20"/>
      <c r="E214" s="20"/>
      <c r="F214" s="20"/>
      <c r="G214" s="20"/>
      <c r="H214" s="20"/>
      <c r="I214" s="20"/>
      <c r="J214" s="20"/>
      <c r="K214" s="32"/>
      <c r="L214" s="20"/>
      <c r="M214" s="32"/>
      <c r="N214" s="32"/>
      <c r="O214" s="32"/>
      <c r="P214" s="32"/>
      <c r="Q214" s="32"/>
      <c r="R214" s="20"/>
    </row>
    <row r="215" spans="1:18">
      <c r="A215" s="20"/>
      <c r="B215" s="20"/>
      <c r="C215" s="20"/>
      <c r="D215" s="20"/>
      <c r="E215" s="20"/>
      <c r="F215" s="20"/>
      <c r="G215" s="20"/>
      <c r="H215" s="20"/>
      <c r="I215" s="20"/>
      <c r="J215" s="20"/>
      <c r="K215" s="32"/>
      <c r="L215" s="20"/>
      <c r="M215" s="32"/>
      <c r="N215" s="32"/>
      <c r="O215" s="32"/>
      <c r="P215" s="32"/>
      <c r="Q215" s="32"/>
      <c r="R215" s="20"/>
    </row>
    <row r="216" spans="1:18">
      <c r="A216" s="20"/>
      <c r="B216" s="20"/>
      <c r="C216" s="20"/>
      <c r="D216" s="20"/>
      <c r="E216" s="20"/>
      <c r="F216" s="20"/>
      <c r="G216" s="20"/>
      <c r="H216" s="20"/>
      <c r="I216" s="20"/>
      <c r="J216" s="20"/>
      <c r="K216" s="32"/>
      <c r="L216" s="20"/>
      <c r="M216" s="32"/>
      <c r="N216" s="32"/>
      <c r="O216" s="32"/>
      <c r="P216" s="32"/>
      <c r="Q216" s="32"/>
      <c r="R216" s="20"/>
    </row>
    <row r="217" spans="1:18">
      <c r="A217" s="20"/>
      <c r="B217" s="20"/>
      <c r="C217" s="20"/>
      <c r="D217" s="20"/>
      <c r="E217" s="20"/>
      <c r="F217" s="20"/>
      <c r="G217" s="20"/>
      <c r="H217" s="20"/>
      <c r="I217" s="20"/>
      <c r="J217" s="20"/>
      <c r="K217" s="32"/>
      <c r="L217" s="20"/>
      <c r="M217" s="32"/>
      <c r="N217" s="32"/>
      <c r="O217" s="32"/>
      <c r="P217" s="32"/>
      <c r="Q217" s="32"/>
      <c r="R217" s="20"/>
    </row>
    <row r="218" spans="1:18">
      <c r="A218" s="20"/>
      <c r="B218" s="20"/>
      <c r="C218" s="20"/>
      <c r="D218" s="20"/>
      <c r="E218" s="20"/>
      <c r="F218" s="20"/>
      <c r="G218" s="20"/>
      <c r="H218" s="20"/>
      <c r="I218" s="20"/>
      <c r="J218" s="20"/>
      <c r="K218" s="32"/>
      <c r="L218" s="20"/>
      <c r="M218" s="32"/>
      <c r="N218" s="32"/>
      <c r="O218" s="32"/>
      <c r="P218" s="32"/>
      <c r="Q218" s="32"/>
      <c r="R218" s="20"/>
    </row>
    <row r="219" spans="1:18">
      <c r="A219" s="20"/>
      <c r="B219" s="20"/>
      <c r="C219" s="20"/>
      <c r="D219" s="20"/>
      <c r="E219" s="20"/>
      <c r="F219" s="20"/>
      <c r="G219" s="20"/>
      <c r="H219" s="20"/>
      <c r="I219" s="20"/>
      <c r="J219" s="20"/>
      <c r="K219" s="32"/>
      <c r="L219" s="20"/>
      <c r="M219" s="32"/>
      <c r="N219" s="32"/>
      <c r="O219" s="32"/>
      <c r="P219" s="32"/>
      <c r="Q219" s="32"/>
      <c r="R219" s="20"/>
    </row>
    <row r="220" spans="1:18">
      <c r="A220" s="20"/>
      <c r="B220" s="20"/>
      <c r="C220" s="20"/>
      <c r="D220" s="20"/>
      <c r="E220" s="20"/>
      <c r="F220" s="20"/>
      <c r="G220" s="20"/>
      <c r="H220" s="20"/>
      <c r="I220" s="20"/>
      <c r="J220" s="20"/>
      <c r="K220" s="32"/>
      <c r="L220" s="20"/>
      <c r="M220" s="32"/>
      <c r="N220" s="32"/>
      <c r="O220" s="32"/>
      <c r="P220" s="32"/>
      <c r="Q220" s="32"/>
      <c r="R220" s="20"/>
    </row>
    <row r="221" spans="1:18">
      <c r="A221" s="20"/>
      <c r="B221" s="20"/>
      <c r="C221" s="20"/>
      <c r="D221" s="20"/>
      <c r="E221" s="20"/>
      <c r="F221" s="20"/>
      <c r="G221" s="20"/>
      <c r="H221" s="20"/>
      <c r="I221" s="20"/>
      <c r="J221" s="20"/>
      <c r="K221" s="32"/>
      <c r="L221" s="20"/>
      <c r="M221" s="32"/>
      <c r="N221" s="32"/>
      <c r="O221" s="32"/>
      <c r="P221" s="32"/>
      <c r="Q221" s="32"/>
      <c r="R221" s="20"/>
    </row>
    <row r="222" spans="1:18">
      <c r="A222" s="20"/>
      <c r="B222" s="20"/>
      <c r="C222" s="20"/>
      <c r="D222" s="20"/>
      <c r="E222" s="20"/>
      <c r="F222" s="20"/>
      <c r="G222" s="20"/>
      <c r="H222" s="20"/>
      <c r="I222" s="20"/>
      <c r="J222" s="20"/>
      <c r="K222" s="32"/>
      <c r="L222" s="20"/>
      <c r="M222" s="32"/>
      <c r="N222" s="32"/>
      <c r="O222" s="32"/>
      <c r="P222" s="32"/>
      <c r="Q222" s="32"/>
      <c r="R222" s="20"/>
    </row>
    <row r="223" spans="1:18">
      <c r="A223" s="20"/>
      <c r="B223" s="20"/>
      <c r="C223" s="20"/>
      <c r="D223" s="20"/>
      <c r="E223" s="20"/>
      <c r="F223" s="20"/>
      <c r="G223" s="20"/>
      <c r="H223" s="20"/>
      <c r="I223" s="20"/>
      <c r="J223" s="20"/>
      <c r="K223" s="32"/>
      <c r="L223" s="20"/>
      <c r="M223" s="32"/>
      <c r="N223" s="32"/>
      <c r="O223" s="32"/>
      <c r="P223" s="32"/>
      <c r="Q223" s="32"/>
      <c r="R223" s="20"/>
    </row>
    <row r="224" spans="1:18">
      <c r="A224" s="20"/>
      <c r="B224" s="20"/>
      <c r="C224" s="20"/>
      <c r="D224" s="20"/>
      <c r="E224" s="20"/>
      <c r="F224" s="20"/>
      <c r="G224" s="20"/>
      <c r="H224" s="20"/>
      <c r="I224" s="20"/>
      <c r="J224" s="20"/>
      <c r="K224" s="32"/>
      <c r="L224" s="20"/>
      <c r="M224" s="32"/>
      <c r="N224" s="32"/>
      <c r="O224" s="32"/>
      <c r="P224" s="32"/>
      <c r="Q224" s="32"/>
      <c r="R224" s="20"/>
    </row>
    <row r="225" spans="1:18">
      <c r="A225" s="20"/>
      <c r="B225" s="20"/>
      <c r="C225" s="20"/>
      <c r="D225" s="20"/>
      <c r="E225" s="20"/>
      <c r="F225" s="20"/>
      <c r="G225" s="20"/>
      <c r="H225" s="20"/>
      <c r="I225" s="20"/>
      <c r="J225" s="20"/>
      <c r="K225" s="32"/>
      <c r="L225" s="20"/>
      <c r="M225" s="32"/>
      <c r="N225" s="32"/>
      <c r="O225" s="32"/>
      <c r="P225" s="32"/>
      <c r="Q225" s="32"/>
      <c r="R225" s="20"/>
    </row>
    <row r="226" spans="1:18">
      <c r="A226" s="20"/>
      <c r="B226" s="20"/>
      <c r="C226" s="20"/>
      <c r="D226" s="20"/>
      <c r="E226" s="20"/>
      <c r="F226" s="20"/>
      <c r="G226" s="20"/>
      <c r="H226" s="20"/>
      <c r="I226" s="20"/>
      <c r="J226" s="20"/>
      <c r="K226" s="32"/>
      <c r="L226" s="20"/>
      <c r="M226" s="32"/>
      <c r="N226" s="32"/>
      <c r="O226" s="32"/>
      <c r="P226" s="32"/>
      <c r="Q226" s="32"/>
      <c r="R226" s="20"/>
    </row>
    <row r="227" spans="1:18">
      <c r="A227" s="20"/>
      <c r="B227" s="20"/>
      <c r="C227" s="20"/>
      <c r="D227" s="20"/>
      <c r="E227" s="20"/>
      <c r="F227" s="20"/>
      <c r="G227" s="20"/>
      <c r="H227" s="20"/>
      <c r="I227" s="20"/>
      <c r="J227" s="20"/>
      <c r="K227" s="32"/>
      <c r="L227" s="20"/>
      <c r="M227" s="32"/>
      <c r="N227" s="32"/>
      <c r="O227" s="32"/>
      <c r="P227" s="32"/>
      <c r="Q227" s="32"/>
      <c r="R227" s="20"/>
    </row>
  </sheetData>
  <sheetProtection password="C47B" sheet="1" formatColumns="0" formatRows="0" insertRows="0"/>
  <mergeCells count="24">
    <mergeCell ref="B62:J62"/>
    <mergeCell ref="B63:J63"/>
    <mergeCell ref="D30:F30"/>
    <mergeCell ref="G30:H30"/>
    <mergeCell ref="D184:E184"/>
    <mergeCell ref="C127:E127"/>
    <mergeCell ref="C123:E123"/>
    <mergeCell ref="C125:E125"/>
    <mergeCell ref="C119:E119"/>
    <mergeCell ref="C121:E121"/>
    <mergeCell ref="B2:H2"/>
    <mergeCell ref="B4:H4"/>
    <mergeCell ref="L30:N30"/>
    <mergeCell ref="O30:Q30"/>
    <mergeCell ref="J31:K31"/>
    <mergeCell ref="C24:E24"/>
    <mergeCell ref="B13:E13"/>
    <mergeCell ref="C14:E14"/>
    <mergeCell ref="B16:E16"/>
    <mergeCell ref="C17:E17"/>
    <mergeCell ref="C22:E22"/>
    <mergeCell ref="B3:H3"/>
    <mergeCell ref="B19:E19"/>
    <mergeCell ref="C20:E20"/>
  </mergeCells>
  <dataValidations count="8">
    <dataValidation type="custom" operator="greaterThanOrEqual" allowBlank="1" showInputMessage="1" showErrorMessage="1" error="Le montant total des dépenses éligibles est inférieur à 50 000 €. Les recettes générées par l'opération n'ont pas à être renseignées. " sqref="D161:D180">
      <formula1>$D$289&gt;50000</formula1>
    </dataValidation>
    <dataValidation type="decimal" operator="greaterThanOrEqual" allowBlank="1" showInputMessage="1" showErrorMessage="1" sqref="E134:F153 C134:C153 D95:F114">
      <formula1>0</formula1>
    </dataValidation>
    <dataValidation type="list" allowBlank="1" showInputMessage="1" showErrorMessage="1" sqref="C24:E24">
      <formula1>$F$24:$F$28</formula1>
    </dataValidation>
    <dataValidation type="list" allowBlank="1" showInputMessage="1" showErrorMessage="1" sqref="D134:D153">
      <formula1>$G$134:$G$136</formula1>
    </dataValidation>
    <dataValidation type="decimal" errorStyle="warning" operator="greaterThanOrEqual" allowBlank="1" showErrorMessage="1" errorTitle="Saisie impossible" error="Pour une même dépense, soit vous ne récupérez pas la TVA, soit vous la récupérez partiellement ou totalement." sqref="J32:K59">
      <formula1>ISBLANK(I32)</formula1>
    </dataValidation>
    <dataValidation type="decimal" errorStyle="warning" operator="greaterThanOrEqual" allowBlank="1" sqref="C32:C59">
      <formula1>ISBLANK(#REF!)</formula1>
    </dataValidation>
    <dataValidation type="decimal" errorStyle="warning" operator="greaterThanOrEqual" allowBlank="1" showErrorMessage="1" errorTitle="Saisie impossible" error="Pour une même dépense, soit vous ne récupérez pas la TVA, soit vous la récupérez partiellement ou totalement." sqref="I32:I59">
      <formula1>ISBLANK(#REF!)</formula1>
    </dataValidation>
    <dataValidation type="list" allowBlank="1" showInputMessage="1" showErrorMessage="1" sqref="B32:B59">
      <formula1>$H$23:$H$26</formula1>
    </dataValidation>
  </dataValidations>
  <pageMargins left="0.7" right="0.7" top="0.75" bottom="0.75" header="0.3" footer="0.3"/>
  <pageSetup paperSize="8" scale="34"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locked="0" defaultSize="0" autoFill="0" autoLine="0" autoPict="0" altText="OUI">
                <anchor moveWithCells="1">
                  <from>
                    <xdr:col>5</xdr:col>
                    <xdr:colOff>527050</xdr:colOff>
                    <xdr:row>117</xdr:row>
                    <xdr:rowOff>95250</xdr:rowOff>
                  </from>
                  <to>
                    <xdr:col>6</xdr:col>
                    <xdr:colOff>107950</xdr:colOff>
                    <xdr:row>120</xdr:row>
                    <xdr:rowOff>38100</xdr:rowOff>
                  </to>
                </anchor>
              </controlPr>
            </control>
          </mc:Choice>
        </mc:AlternateContent>
        <mc:AlternateContent xmlns:mc="http://schemas.openxmlformats.org/markup-compatibility/2006">
          <mc:Choice Requires="x14">
            <control shapeId="17410" r:id="rId5" name="Check Box 2">
              <controlPr locked="0" defaultSize="0" autoFill="0" autoLine="0" autoPict="0">
                <anchor moveWithCells="1">
                  <from>
                    <xdr:col>5</xdr:col>
                    <xdr:colOff>508000</xdr:colOff>
                    <xdr:row>122</xdr:row>
                    <xdr:rowOff>38100</xdr:rowOff>
                  </from>
                  <to>
                    <xdr:col>6</xdr:col>
                    <xdr:colOff>279400</xdr:colOff>
                    <xdr:row>122</xdr:row>
                    <xdr:rowOff>488950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6"/>
  <dimension ref="B1:O49"/>
  <sheetViews>
    <sheetView zoomScale="75" workbookViewId="0">
      <selection activeCell="B16" sqref="B16"/>
    </sheetView>
  </sheetViews>
  <sheetFormatPr baseColWidth="10" defaultRowHeight="14.5"/>
  <cols>
    <col min="1" max="1" width="5" style="32" customWidth="1"/>
    <col min="2" max="2" width="18.54296875" style="32" customWidth="1"/>
    <col min="3" max="3" width="16.36328125" style="32" customWidth="1"/>
    <col min="4" max="5" width="15.90625" style="32" customWidth="1"/>
    <col min="6" max="6" width="20" style="32" customWidth="1"/>
    <col min="7" max="8" width="22.453125" style="32" customWidth="1"/>
    <col min="9" max="9" width="16" style="32" customWidth="1"/>
    <col min="10" max="10" width="15.7265625" style="32" customWidth="1"/>
    <col min="11" max="11" width="32" style="32" customWidth="1"/>
    <col min="12" max="12" width="30.54296875" style="32" customWidth="1"/>
    <col min="13" max="16384" width="10.90625" style="32"/>
  </cols>
  <sheetData>
    <row r="1" spans="2:15">
      <c r="B1" s="338"/>
      <c r="C1" s="338"/>
      <c r="D1" s="338"/>
      <c r="E1" s="338"/>
      <c r="F1" s="338"/>
      <c r="G1" s="338"/>
      <c r="H1" s="338"/>
      <c r="I1" s="338"/>
      <c r="J1" s="338"/>
      <c r="K1" s="338"/>
      <c r="L1" s="346"/>
      <c r="M1" s="346"/>
      <c r="N1" s="346"/>
      <c r="O1" s="346"/>
    </row>
    <row r="2" spans="2:15">
      <c r="B2" s="338"/>
      <c r="C2" s="338"/>
      <c r="D2" s="338"/>
      <c r="E2" s="338"/>
      <c r="F2" s="338"/>
      <c r="G2" s="338"/>
      <c r="H2" s="338"/>
      <c r="I2" s="338"/>
      <c r="J2" s="338"/>
      <c r="K2" s="338"/>
      <c r="L2" s="346"/>
      <c r="M2" s="346"/>
      <c r="N2" s="346"/>
      <c r="O2" s="346"/>
    </row>
    <row r="3" spans="2:15">
      <c r="B3" s="338"/>
      <c r="C3" s="338"/>
      <c r="D3" s="338"/>
      <c r="E3" s="338"/>
      <c r="F3" s="338"/>
      <c r="G3" s="338"/>
      <c r="H3" s="338"/>
      <c r="I3" s="338"/>
      <c r="J3" s="338"/>
      <c r="K3" s="338"/>
      <c r="L3" s="346"/>
      <c r="M3" s="346"/>
      <c r="N3" s="346"/>
      <c r="O3" s="346"/>
    </row>
    <row r="4" spans="2:15">
      <c r="B4" s="338"/>
      <c r="C4" s="338"/>
      <c r="D4" s="338"/>
      <c r="E4" s="338"/>
      <c r="F4" s="338"/>
      <c r="G4" s="338"/>
      <c r="H4" s="338"/>
      <c r="I4" s="338"/>
      <c r="J4" s="338"/>
      <c r="K4" s="338"/>
      <c r="L4" s="346"/>
      <c r="M4" s="346"/>
      <c r="N4" s="346"/>
      <c r="O4" s="346"/>
    </row>
    <row r="5" spans="2:15">
      <c r="B5" s="338"/>
      <c r="C5" s="338"/>
      <c r="D5" s="338"/>
      <c r="E5" s="338"/>
      <c r="F5" s="338"/>
      <c r="G5" s="338"/>
      <c r="H5" s="338"/>
      <c r="I5" s="338"/>
      <c r="J5" s="338"/>
      <c r="K5" s="338"/>
      <c r="L5" s="346"/>
      <c r="M5" s="346"/>
      <c r="N5" s="346"/>
      <c r="O5" s="346"/>
    </row>
    <row r="6" spans="2:15">
      <c r="B6" s="338"/>
      <c r="C6" s="338"/>
      <c r="D6" s="338"/>
      <c r="E6" s="338"/>
      <c r="F6" s="338"/>
      <c r="G6" s="338"/>
      <c r="H6" s="338"/>
      <c r="I6" s="338"/>
      <c r="J6" s="338"/>
      <c r="K6" s="338"/>
      <c r="L6" s="346"/>
      <c r="M6" s="346"/>
      <c r="N6" s="346"/>
      <c r="O6" s="346"/>
    </row>
    <row r="7" spans="2:15">
      <c r="B7" s="338"/>
      <c r="C7" s="338"/>
      <c r="D7" s="338"/>
      <c r="E7" s="338"/>
      <c r="F7" s="338"/>
      <c r="G7" s="338"/>
      <c r="H7" s="338"/>
      <c r="I7" s="338"/>
      <c r="J7" s="338"/>
      <c r="K7" s="338"/>
      <c r="L7" s="346"/>
      <c r="M7" s="346"/>
      <c r="N7" s="346"/>
      <c r="O7" s="346"/>
    </row>
    <row r="8" spans="2:15" ht="30" customHeight="1">
      <c r="B8" s="338"/>
      <c r="C8" s="338"/>
      <c r="D8" s="338"/>
      <c r="E8" s="338"/>
      <c r="F8" s="338"/>
      <c r="G8" s="338"/>
      <c r="H8" s="338"/>
      <c r="I8" s="338"/>
      <c r="J8" s="338"/>
      <c r="K8" s="338"/>
      <c r="L8" s="346"/>
      <c r="M8" s="346"/>
      <c r="N8" s="346"/>
      <c r="O8" s="346"/>
    </row>
    <row r="9" spans="2:15" s="339" customFormat="1" ht="14.5" customHeight="1">
      <c r="B9" s="338"/>
      <c r="C9" s="338"/>
      <c r="D9" s="338"/>
      <c r="E9" s="338"/>
      <c r="F9" s="338"/>
      <c r="G9" s="338"/>
      <c r="H9" s="338"/>
      <c r="I9" s="338"/>
      <c r="J9" s="338"/>
      <c r="K9" s="338"/>
    </row>
    <row r="10" spans="2:15" s="339" customFormat="1"/>
    <row r="11" spans="2:15" s="340" customFormat="1" ht="27" customHeight="1">
      <c r="B11" s="378" t="s">
        <v>157</v>
      </c>
      <c r="C11" s="378"/>
      <c r="D11" s="378"/>
      <c r="E11" s="378"/>
      <c r="F11" s="378"/>
      <c r="G11" s="378"/>
      <c r="H11" s="378"/>
      <c r="I11" s="378"/>
      <c r="J11" s="378"/>
      <c r="K11" s="378"/>
    </row>
    <row r="12" spans="2:15" s="339" customFormat="1" ht="25.5" customHeight="1">
      <c r="B12" s="379" t="s">
        <v>332</v>
      </c>
      <c r="C12" s="379"/>
      <c r="D12" s="379"/>
      <c r="E12" s="379"/>
      <c r="F12" s="379"/>
      <c r="G12" s="379"/>
      <c r="H12" s="379"/>
      <c r="I12" s="379"/>
      <c r="J12" s="379"/>
      <c r="K12" s="379"/>
    </row>
    <row r="13" spans="2:15" s="339" customFormat="1" ht="27.5" customHeight="1">
      <c r="B13" s="379" t="s">
        <v>40</v>
      </c>
      <c r="C13" s="379"/>
      <c r="D13" s="379"/>
      <c r="E13" s="379"/>
      <c r="F13" s="379"/>
      <c r="G13" s="379"/>
      <c r="H13" s="379"/>
      <c r="I13" s="379"/>
      <c r="J13" s="379"/>
      <c r="K13" s="379"/>
    </row>
    <row r="14" spans="2:15" s="339" customFormat="1" ht="9.5" customHeight="1">
      <c r="B14" s="357"/>
      <c r="C14" s="357"/>
      <c r="D14" s="357"/>
      <c r="E14" s="357"/>
      <c r="F14" s="357"/>
      <c r="G14" s="357"/>
      <c r="H14" s="357"/>
      <c r="I14" s="357"/>
      <c r="J14" s="357"/>
      <c r="K14" s="357"/>
    </row>
    <row r="15" spans="2:15" s="339" customFormat="1" ht="19.5" customHeight="1">
      <c r="B15" s="123" t="s">
        <v>413</v>
      </c>
      <c r="C15" s="361"/>
      <c r="D15" s="361"/>
      <c r="E15" s="361"/>
      <c r="F15" s="361"/>
      <c r="G15" s="361"/>
      <c r="H15" s="361"/>
      <c r="I15" s="361"/>
      <c r="J15" s="361"/>
      <c r="K15" s="361"/>
    </row>
    <row r="16" spans="2:15" ht="15.5" customHeight="1">
      <c r="B16" s="123" t="s">
        <v>429</v>
      </c>
      <c r="C16" s="362"/>
      <c r="D16" s="362"/>
      <c r="E16" s="362"/>
      <c r="F16" s="362"/>
      <c r="G16" s="362"/>
      <c r="H16" s="362"/>
      <c r="I16" s="362"/>
      <c r="J16" s="362"/>
      <c r="K16" s="362"/>
      <c r="L16" s="346"/>
      <c r="M16" s="346"/>
      <c r="N16" s="346"/>
      <c r="O16" s="346"/>
    </row>
    <row r="17" spans="2:15" ht="15.5">
      <c r="B17" s="347"/>
      <c r="C17" s="347"/>
      <c r="D17" s="347"/>
      <c r="E17" s="349"/>
      <c r="F17" s="347"/>
      <c r="G17" s="347"/>
      <c r="H17" s="347"/>
      <c r="I17" s="347"/>
      <c r="J17" s="347"/>
      <c r="K17" s="347"/>
      <c r="L17" s="346"/>
      <c r="M17" s="346"/>
      <c r="N17" s="346"/>
      <c r="O17" s="346"/>
    </row>
    <row r="18" spans="2:15" ht="15.5">
      <c r="B18" s="347"/>
      <c r="C18" s="347"/>
      <c r="D18" s="347"/>
      <c r="E18" s="349"/>
      <c r="F18" s="347"/>
      <c r="G18" s="347"/>
      <c r="H18" s="347"/>
      <c r="I18" s="347"/>
      <c r="J18" s="347"/>
      <c r="K18" s="347"/>
      <c r="L18" s="346"/>
      <c r="M18" s="346"/>
      <c r="N18" s="346"/>
      <c r="O18" s="346"/>
    </row>
    <row r="19" spans="2:15" ht="41.5" customHeight="1">
      <c r="B19" s="347"/>
      <c r="C19" s="347"/>
      <c r="D19" s="347"/>
      <c r="E19" s="349"/>
      <c r="F19" s="347"/>
      <c r="G19" s="347"/>
      <c r="H19" s="347"/>
      <c r="I19" s="347"/>
      <c r="J19" s="347"/>
      <c r="K19" s="347"/>
      <c r="L19" s="346"/>
      <c r="M19" s="346"/>
      <c r="N19" s="346"/>
      <c r="O19" s="346"/>
    </row>
    <row r="20" spans="2:15" ht="36.5" customHeight="1">
      <c r="B20" s="347"/>
      <c r="C20" s="347"/>
      <c r="D20" s="347"/>
      <c r="E20" s="349"/>
      <c r="F20" s="347"/>
      <c r="G20" s="347"/>
      <c r="H20" s="347"/>
      <c r="I20" s="347"/>
      <c r="J20" s="347"/>
      <c r="K20" s="347"/>
      <c r="L20" s="346"/>
      <c r="M20" s="346"/>
      <c r="N20" s="346"/>
      <c r="O20" s="346"/>
    </row>
    <row r="21" spans="2:15" s="1" customFormat="1" ht="18">
      <c r="B21" s="348"/>
      <c r="C21" s="348"/>
      <c r="D21" s="348"/>
      <c r="E21" s="348"/>
      <c r="F21" s="348"/>
      <c r="G21" s="348"/>
      <c r="H21" s="348"/>
      <c r="I21" s="348"/>
      <c r="J21" s="348"/>
      <c r="K21" s="348"/>
      <c r="L21" s="345"/>
      <c r="M21" s="345"/>
      <c r="N21" s="345"/>
      <c r="O21" s="345"/>
    </row>
    <row r="22" spans="2:15" s="1" customFormat="1" ht="14.5" customHeight="1">
      <c r="B22" s="348"/>
      <c r="C22" s="348"/>
      <c r="D22" s="348"/>
      <c r="E22" s="348"/>
      <c r="F22" s="348"/>
      <c r="G22" s="348"/>
      <c r="H22" s="348"/>
      <c r="I22" s="348"/>
      <c r="J22" s="348"/>
      <c r="K22" s="348"/>
      <c r="L22" s="345"/>
      <c r="M22" s="345"/>
      <c r="N22" s="345"/>
      <c r="O22" s="345"/>
    </row>
    <row r="23" spans="2:15" s="1" customFormat="1" ht="14.5" customHeight="1">
      <c r="B23" s="348"/>
      <c r="C23" s="348"/>
      <c r="D23" s="348"/>
      <c r="E23" s="348"/>
      <c r="F23" s="348"/>
      <c r="G23" s="348"/>
      <c r="H23" s="348"/>
      <c r="I23" s="348"/>
      <c r="J23" s="348"/>
      <c r="K23" s="348"/>
      <c r="L23" s="345"/>
      <c r="M23" s="345"/>
      <c r="N23" s="345"/>
      <c r="O23" s="345"/>
    </row>
    <row r="24" spans="2:15" s="1" customFormat="1" ht="14.5" customHeight="1">
      <c r="B24" s="348"/>
      <c r="C24" s="348"/>
      <c r="D24" s="348"/>
      <c r="E24" s="348"/>
      <c r="F24" s="348"/>
      <c r="G24" s="348"/>
      <c r="H24" s="348"/>
      <c r="I24" s="348"/>
      <c r="J24" s="348"/>
      <c r="K24" s="348"/>
      <c r="L24" s="345"/>
      <c r="M24" s="345"/>
      <c r="N24" s="345"/>
      <c r="O24" s="345"/>
    </row>
    <row r="25" spans="2:15" ht="52" customHeight="1">
      <c r="B25" s="418" t="s">
        <v>400</v>
      </c>
      <c r="C25" s="418"/>
      <c r="D25" s="418"/>
      <c r="E25" s="418"/>
      <c r="F25" s="418"/>
      <c r="G25" s="418"/>
      <c r="H25" s="418"/>
      <c r="I25" s="418"/>
      <c r="J25" s="418"/>
      <c r="K25" s="418"/>
      <c r="L25" s="346"/>
      <c r="M25" s="346"/>
      <c r="N25" s="346"/>
      <c r="O25" s="346"/>
    </row>
    <row r="26" spans="2:15" ht="81.5" customHeight="1">
      <c r="B26" s="341" t="s">
        <v>401</v>
      </c>
      <c r="C26" s="341" t="s">
        <v>402</v>
      </c>
      <c r="D26" s="341" t="s">
        <v>403</v>
      </c>
      <c r="E26" s="341" t="s">
        <v>411</v>
      </c>
      <c r="F26" s="341" t="s">
        <v>404</v>
      </c>
      <c r="G26" s="341" t="s">
        <v>405</v>
      </c>
      <c r="H26" s="341" t="s">
        <v>406</v>
      </c>
      <c r="I26" s="341" t="s">
        <v>407</v>
      </c>
      <c r="J26" s="341" t="s">
        <v>408</v>
      </c>
      <c r="K26" s="342" t="s">
        <v>409</v>
      </c>
      <c r="L26" s="343"/>
      <c r="M26" s="346"/>
      <c r="N26" s="346"/>
      <c r="O26" s="346"/>
    </row>
    <row r="27" spans="2:15" ht="22" customHeight="1">
      <c r="B27" s="350"/>
      <c r="C27" s="351"/>
      <c r="D27" s="352"/>
      <c r="E27" s="352"/>
      <c r="F27" s="351"/>
      <c r="G27" s="351"/>
      <c r="H27" s="350"/>
      <c r="I27" s="353"/>
      <c r="J27" s="354"/>
      <c r="K27" s="344" t="e">
        <f t="shared" ref="K27:K45" si="0">D27/H27*I27*J27</f>
        <v>#DIV/0!</v>
      </c>
      <c r="L27" s="345"/>
      <c r="M27" s="346"/>
      <c r="N27" s="346"/>
      <c r="O27" s="346"/>
    </row>
    <row r="28" spans="2:15" ht="22" customHeight="1">
      <c r="B28" s="350"/>
      <c r="C28" s="351"/>
      <c r="D28" s="350"/>
      <c r="E28" s="350"/>
      <c r="F28" s="351"/>
      <c r="G28" s="351"/>
      <c r="H28" s="350"/>
      <c r="I28" s="353"/>
      <c r="J28" s="350"/>
      <c r="K28" s="344" t="e">
        <f t="shared" si="0"/>
        <v>#DIV/0!</v>
      </c>
      <c r="L28" s="345"/>
      <c r="M28" s="355"/>
      <c r="N28" s="355"/>
      <c r="O28" s="355"/>
    </row>
    <row r="29" spans="2:15" ht="22" customHeight="1">
      <c r="B29" s="350"/>
      <c r="C29" s="351"/>
      <c r="D29" s="350"/>
      <c r="E29" s="350"/>
      <c r="F29" s="351"/>
      <c r="G29" s="351"/>
      <c r="H29" s="350"/>
      <c r="I29" s="353"/>
      <c r="J29" s="350"/>
      <c r="K29" s="344" t="e">
        <f t="shared" si="0"/>
        <v>#DIV/0!</v>
      </c>
      <c r="L29" s="345"/>
      <c r="M29" s="355"/>
      <c r="N29" s="355"/>
      <c r="O29" s="355"/>
    </row>
    <row r="30" spans="2:15" ht="22" customHeight="1">
      <c r="B30" s="350"/>
      <c r="C30" s="351"/>
      <c r="D30" s="350"/>
      <c r="E30" s="350"/>
      <c r="F30" s="351"/>
      <c r="G30" s="351"/>
      <c r="H30" s="350"/>
      <c r="I30" s="353"/>
      <c r="J30" s="350"/>
      <c r="K30" s="344" t="e">
        <f t="shared" si="0"/>
        <v>#DIV/0!</v>
      </c>
      <c r="L30" s="1"/>
    </row>
    <row r="31" spans="2:15" ht="22" customHeight="1">
      <c r="B31" s="350"/>
      <c r="C31" s="351"/>
      <c r="D31" s="350"/>
      <c r="E31" s="350"/>
      <c r="F31" s="351"/>
      <c r="G31" s="351"/>
      <c r="H31" s="350"/>
      <c r="I31" s="353"/>
      <c r="J31" s="350"/>
      <c r="K31" s="344" t="e">
        <f t="shared" si="0"/>
        <v>#DIV/0!</v>
      </c>
      <c r="L31" s="345"/>
      <c r="M31" s="355"/>
      <c r="N31" s="355"/>
      <c r="O31" s="355"/>
    </row>
    <row r="32" spans="2:15" ht="22" customHeight="1">
      <c r="B32" s="350"/>
      <c r="C32" s="351"/>
      <c r="D32" s="350"/>
      <c r="E32" s="350"/>
      <c r="F32" s="351"/>
      <c r="G32" s="351"/>
      <c r="H32" s="350"/>
      <c r="I32" s="353"/>
      <c r="J32" s="350"/>
      <c r="K32" s="344" t="e">
        <f t="shared" si="0"/>
        <v>#DIV/0!</v>
      </c>
      <c r="L32" s="345"/>
      <c r="M32" s="355"/>
      <c r="N32" s="355"/>
      <c r="O32" s="355"/>
    </row>
    <row r="33" spans="2:15" ht="22" customHeight="1">
      <c r="B33" s="350"/>
      <c r="C33" s="351"/>
      <c r="D33" s="350"/>
      <c r="E33" s="350"/>
      <c r="F33" s="351"/>
      <c r="G33" s="351"/>
      <c r="H33" s="350"/>
      <c r="I33" s="353"/>
      <c r="J33" s="350"/>
      <c r="K33" s="344" t="e">
        <f t="shared" si="0"/>
        <v>#DIV/0!</v>
      </c>
      <c r="L33" s="1"/>
    </row>
    <row r="34" spans="2:15" ht="22" customHeight="1">
      <c r="B34" s="350"/>
      <c r="C34" s="351"/>
      <c r="D34" s="350"/>
      <c r="E34" s="350"/>
      <c r="F34" s="351"/>
      <c r="G34" s="351"/>
      <c r="H34" s="350"/>
      <c r="I34" s="353"/>
      <c r="J34" s="350"/>
      <c r="K34" s="344" t="e">
        <f t="shared" si="0"/>
        <v>#DIV/0!</v>
      </c>
      <c r="L34" s="345"/>
      <c r="M34" s="355"/>
      <c r="N34" s="355"/>
      <c r="O34" s="355"/>
    </row>
    <row r="35" spans="2:15" ht="22" customHeight="1">
      <c r="B35" s="350"/>
      <c r="C35" s="351"/>
      <c r="D35" s="350"/>
      <c r="E35" s="350"/>
      <c r="F35" s="351"/>
      <c r="G35" s="351"/>
      <c r="H35" s="350"/>
      <c r="I35" s="353"/>
      <c r="J35" s="350"/>
      <c r="K35" s="344" t="e">
        <f t="shared" si="0"/>
        <v>#DIV/0!</v>
      </c>
      <c r="L35" s="345"/>
      <c r="M35" s="355"/>
      <c r="N35" s="355"/>
      <c r="O35" s="355"/>
    </row>
    <row r="36" spans="2:15" ht="22" customHeight="1">
      <c r="B36" s="350"/>
      <c r="C36" s="351"/>
      <c r="D36" s="350"/>
      <c r="E36" s="350"/>
      <c r="F36" s="351"/>
      <c r="G36" s="351"/>
      <c r="H36" s="350"/>
      <c r="I36" s="353"/>
      <c r="J36" s="350"/>
      <c r="K36" s="344" t="e">
        <f t="shared" si="0"/>
        <v>#DIV/0!</v>
      </c>
      <c r="L36" s="1"/>
    </row>
    <row r="37" spans="2:15" ht="22" customHeight="1">
      <c r="B37" s="350"/>
      <c r="C37" s="351"/>
      <c r="D37" s="350"/>
      <c r="E37" s="350"/>
      <c r="F37" s="351"/>
      <c r="G37" s="351"/>
      <c r="H37" s="350"/>
      <c r="I37" s="353"/>
      <c r="J37" s="350"/>
      <c r="K37" s="344" t="e">
        <f t="shared" si="0"/>
        <v>#DIV/0!</v>
      </c>
      <c r="L37" s="345"/>
      <c r="M37" s="355"/>
      <c r="N37" s="355"/>
      <c r="O37" s="355"/>
    </row>
    <row r="38" spans="2:15" ht="22" customHeight="1">
      <c r="B38" s="350"/>
      <c r="C38" s="351"/>
      <c r="D38" s="350"/>
      <c r="E38" s="350"/>
      <c r="F38" s="351"/>
      <c r="G38" s="351"/>
      <c r="H38" s="350"/>
      <c r="I38" s="353"/>
      <c r="J38" s="350"/>
      <c r="K38" s="344" t="e">
        <f t="shared" si="0"/>
        <v>#DIV/0!</v>
      </c>
      <c r="L38" s="345"/>
      <c r="M38" s="355"/>
      <c r="N38" s="355"/>
      <c r="O38" s="355"/>
    </row>
    <row r="39" spans="2:15" ht="22" customHeight="1">
      <c r="B39" s="350"/>
      <c r="C39" s="351"/>
      <c r="D39" s="350"/>
      <c r="E39" s="350"/>
      <c r="F39" s="351"/>
      <c r="G39" s="351"/>
      <c r="H39" s="350"/>
      <c r="I39" s="353"/>
      <c r="J39" s="350"/>
      <c r="K39" s="344" t="e">
        <f t="shared" si="0"/>
        <v>#DIV/0!</v>
      </c>
      <c r="L39" s="1"/>
    </row>
    <row r="40" spans="2:15" ht="22" customHeight="1">
      <c r="B40" s="350"/>
      <c r="C40" s="351"/>
      <c r="D40" s="350"/>
      <c r="E40" s="350"/>
      <c r="F40" s="351"/>
      <c r="G40" s="351"/>
      <c r="H40" s="350"/>
      <c r="I40" s="353"/>
      <c r="J40" s="350"/>
      <c r="K40" s="344" t="e">
        <f t="shared" si="0"/>
        <v>#DIV/0!</v>
      </c>
      <c r="L40" s="345"/>
      <c r="M40" s="355"/>
      <c r="N40" s="355"/>
      <c r="O40" s="355"/>
    </row>
    <row r="41" spans="2:15" ht="22" customHeight="1">
      <c r="B41" s="350"/>
      <c r="C41" s="351"/>
      <c r="D41" s="350"/>
      <c r="E41" s="350"/>
      <c r="F41" s="351"/>
      <c r="G41" s="351"/>
      <c r="H41" s="350"/>
      <c r="I41" s="353"/>
      <c r="J41" s="350"/>
      <c r="K41" s="344" t="e">
        <f t="shared" si="0"/>
        <v>#DIV/0!</v>
      </c>
      <c r="L41" s="345"/>
      <c r="M41" s="355"/>
      <c r="N41" s="355"/>
      <c r="O41" s="355"/>
    </row>
    <row r="42" spans="2:15" ht="22" customHeight="1">
      <c r="B42" s="350"/>
      <c r="C42" s="351"/>
      <c r="D42" s="350"/>
      <c r="E42" s="350"/>
      <c r="F42" s="351"/>
      <c r="G42" s="351"/>
      <c r="H42" s="350"/>
      <c r="I42" s="353"/>
      <c r="J42" s="350"/>
      <c r="K42" s="344" t="e">
        <f t="shared" si="0"/>
        <v>#DIV/0!</v>
      </c>
      <c r="L42" s="1"/>
    </row>
    <row r="43" spans="2:15" ht="22" customHeight="1">
      <c r="B43" s="350"/>
      <c r="C43" s="351"/>
      <c r="D43" s="350"/>
      <c r="E43" s="350"/>
      <c r="F43" s="351"/>
      <c r="G43" s="351"/>
      <c r="H43" s="350"/>
      <c r="I43" s="353"/>
      <c r="J43" s="350"/>
      <c r="K43" s="344" t="e">
        <f t="shared" si="0"/>
        <v>#DIV/0!</v>
      </c>
      <c r="L43" s="345"/>
      <c r="M43" s="355"/>
      <c r="N43" s="355"/>
      <c r="O43" s="355"/>
    </row>
    <row r="44" spans="2:15" ht="22" customHeight="1">
      <c r="B44" s="350"/>
      <c r="C44" s="351"/>
      <c r="D44" s="350"/>
      <c r="E44" s="350"/>
      <c r="F44" s="351"/>
      <c r="G44" s="351"/>
      <c r="H44" s="350"/>
      <c r="I44" s="353"/>
      <c r="J44" s="350"/>
      <c r="K44" s="344" t="e">
        <f t="shared" si="0"/>
        <v>#DIV/0!</v>
      </c>
      <c r="L44" s="345"/>
      <c r="M44" s="346"/>
      <c r="N44" s="346"/>
      <c r="O44" s="346"/>
    </row>
    <row r="45" spans="2:15" ht="22" customHeight="1">
      <c r="B45" s="350"/>
      <c r="C45" s="351"/>
      <c r="D45" s="350"/>
      <c r="E45" s="350"/>
      <c r="F45" s="351"/>
      <c r="G45" s="351"/>
      <c r="H45" s="350"/>
      <c r="I45" s="353"/>
      <c r="J45" s="350"/>
      <c r="K45" s="344" t="e">
        <f t="shared" si="0"/>
        <v>#DIV/0!</v>
      </c>
      <c r="L45" s="1"/>
    </row>
    <row r="47" spans="2:15">
      <c r="B47" s="419"/>
      <c r="C47" s="419"/>
      <c r="D47" s="419"/>
      <c r="E47" s="419"/>
      <c r="F47" s="419"/>
      <c r="G47" s="419"/>
    </row>
    <row r="48" spans="2:15">
      <c r="B48" s="419"/>
      <c r="C48" s="419"/>
      <c r="D48" s="419"/>
      <c r="E48" s="419"/>
      <c r="F48" s="419"/>
      <c r="G48" s="419"/>
    </row>
    <row r="49" spans="2:7">
      <c r="B49" s="419"/>
      <c r="C49" s="419"/>
      <c r="D49" s="419"/>
      <c r="E49" s="419"/>
      <c r="F49" s="419"/>
      <c r="G49" s="419"/>
    </row>
  </sheetData>
  <sheetProtection password="C47B" sheet="1" formatColumns="0" formatRows="0" insertRows="0"/>
  <mergeCells count="5">
    <mergeCell ref="B25:K25"/>
    <mergeCell ref="B47:G49"/>
    <mergeCell ref="B11:K11"/>
    <mergeCell ref="B12:K12"/>
    <mergeCell ref="B13:K13"/>
  </mergeCell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pageSetUpPr fitToPage="1"/>
  </sheetPr>
  <dimension ref="A1:AA109"/>
  <sheetViews>
    <sheetView zoomScale="80" zoomScaleNormal="80" zoomScaleSheetLayoutView="90" workbookViewId="0">
      <selection activeCell="B7" sqref="B7"/>
    </sheetView>
  </sheetViews>
  <sheetFormatPr baseColWidth="10" defaultColWidth="10.81640625" defaultRowHeight="14"/>
  <cols>
    <col min="1" max="1" width="6.453125" style="26" customWidth="1"/>
    <col min="2" max="2" width="18.08984375" style="26" customWidth="1"/>
    <col min="3" max="3" width="43.36328125" style="26" customWidth="1"/>
    <col min="4" max="4" width="27.26953125" style="26" customWidth="1"/>
    <col min="5" max="5" width="70.1796875" style="31" customWidth="1"/>
    <col min="6" max="6" width="28.26953125" style="26" customWidth="1"/>
    <col min="7" max="16384" width="10.81640625" style="26"/>
  </cols>
  <sheetData>
    <row r="1" spans="1:27" ht="145" customHeight="1">
      <c r="A1" s="25"/>
      <c r="B1" s="84"/>
      <c r="C1" s="84"/>
      <c r="D1" s="84"/>
      <c r="E1" s="107"/>
      <c r="F1" s="84"/>
      <c r="G1" s="25"/>
      <c r="H1" s="25"/>
      <c r="I1" s="25"/>
      <c r="J1" s="25"/>
      <c r="K1" s="25"/>
      <c r="L1" s="25"/>
      <c r="M1" s="25"/>
      <c r="N1" s="25"/>
      <c r="O1" s="25"/>
      <c r="P1" s="25"/>
      <c r="Q1" s="25"/>
      <c r="R1" s="25"/>
      <c r="S1" s="25"/>
      <c r="T1" s="25"/>
      <c r="U1" s="25"/>
      <c r="V1" s="25"/>
      <c r="W1" s="25"/>
      <c r="X1" s="25"/>
      <c r="Y1" s="25"/>
      <c r="Z1" s="25"/>
      <c r="AA1" s="25"/>
    </row>
    <row r="2" spans="1:27" ht="30">
      <c r="A2" s="25"/>
      <c r="B2" s="378" t="s">
        <v>157</v>
      </c>
      <c r="C2" s="378"/>
      <c r="D2" s="395"/>
      <c r="E2" s="395"/>
      <c r="F2" s="395"/>
      <c r="G2" s="253"/>
      <c r="H2" s="253"/>
      <c r="I2" s="253"/>
      <c r="J2" s="253"/>
      <c r="K2" s="25"/>
      <c r="L2" s="25"/>
      <c r="M2" s="25"/>
      <c r="N2" s="25"/>
      <c r="O2" s="25"/>
      <c r="P2" s="25"/>
      <c r="Q2" s="25"/>
      <c r="R2" s="25"/>
      <c r="S2" s="25"/>
      <c r="T2" s="25"/>
      <c r="U2" s="25"/>
      <c r="V2" s="25"/>
      <c r="W2" s="25"/>
      <c r="X2" s="25"/>
      <c r="Y2" s="25"/>
      <c r="Z2" s="25"/>
      <c r="AA2" s="25"/>
    </row>
    <row r="3" spans="1:27" ht="18">
      <c r="A3" s="25"/>
      <c r="B3" s="379" t="s">
        <v>332</v>
      </c>
      <c r="C3" s="379"/>
      <c r="D3" s="395"/>
      <c r="E3" s="395"/>
      <c r="F3" s="395"/>
      <c r="G3" s="254"/>
      <c r="H3" s="254"/>
      <c r="I3" s="254"/>
      <c r="J3" s="254"/>
      <c r="K3" s="25"/>
      <c r="L3" s="25"/>
      <c r="M3" s="25"/>
      <c r="N3" s="25"/>
      <c r="O3" s="25"/>
      <c r="P3" s="25"/>
      <c r="Q3" s="25"/>
      <c r="R3" s="25"/>
      <c r="S3" s="25"/>
      <c r="T3" s="25"/>
      <c r="U3" s="25"/>
      <c r="V3" s="25"/>
      <c r="W3" s="25"/>
      <c r="X3" s="25"/>
      <c r="Y3" s="25"/>
      <c r="Z3" s="25"/>
      <c r="AA3" s="25"/>
    </row>
    <row r="4" spans="1:27" ht="18">
      <c r="A4" s="25"/>
      <c r="B4" s="379" t="s">
        <v>40</v>
      </c>
      <c r="C4" s="379"/>
      <c r="D4" s="395"/>
      <c r="E4" s="395"/>
      <c r="F4" s="395"/>
      <c r="G4" s="254"/>
      <c r="H4" s="254"/>
      <c r="I4" s="254"/>
      <c r="J4" s="254"/>
      <c r="K4" s="25"/>
      <c r="L4" s="25"/>
      <c r="M4" s="25"/>
      <c r="N4" s="25"/>
      <c r="O4" s="25"/>
      <c r="P4" s="25"/>
      <c r="Q4" s="25"/>
      <c r="R4" s="25"/>
      <c r="S4" s="25"/>
      <c r="T4" s="25"/>
      <c r="U4" s="25"/>
      <c r="V4" s="25"/>
      <c r="W4" s="25"/>
      <c r="X4" s="25"/>
      <c r="Y4" s="25"/>
      <c r="Z4" s="25"/>
      <c r="AA4" s="25"/>
    </row>
    <row r="5" spans="1:27" ht="14.5">
      <c r="A5" s="25"/>
      <c r="B5" s="122"/>
      <c r="C5" s="122"/>
      <c r="D5" s="122"/>
      <c r="E5" s="122"/>
      <c r="F5" s="122"/>
      <c r="G5" s="32"/>
      <c r="H5" s="32"/>
      <c r="I5" s="32"/>
      <c r="J5" s="32"/>
      <c r="K5" s="25"/>
      <c r="L5" s="25"/>
      <c r="M5" s="25"/>
      <c r="N5" s="25"/>
      <c r="O5" s="25"/>
      <c r="P5" s="25"/>
      <c r="Q5" s="25"/>
      <c r="R5" s="25"/>
      <c r="S5" s="25"/>
      <c r="T5" s="25"/>
      <c r="U5" s="25"/>
      <c r="V5" s="25"/>
      <c r="W5" s="25"/>
      <c r="X5" s="25"/>
      <c r="Y5" s="25"/>
      <c r="Z5" s="25"/>
      <c r="AA5" s="25"/>
    </row>
    <row r="6" spans="1:27" ht="21.65" customHeight="1">
      <c r="A6" s="84"/>
      <c r="B6" s="123" t="s">
        <v>413</v>
      </c>
      <c r="C6" s="123"/>
      <c r="D6" s="124"/>
      <c r="E6" s="124"/>
      <c r="F6" s="124"/>
      <c r="G6" s="124"/>
      <c r="H6" s="124"/>
      <c r="I6" s="4"/>
      <c r="J6" s="4"/>
      <c r="K6" s="25"/>
      <c r="L6" s="25"/>
      <c r="M6" s="25"/>
      <c r="N6" s="25"/>
      <c r="O6" s="25"/>
      <c r="P6" s="25"/>
      <c r="Q6" s="25"/>
      <c r="R6" s="25"/>
      <c r="S6" s="25"/>
      <c r="T6" s="25"/>
      <c r="U6" s="25"/>
      <c r="V6" s="25"/>
      <c r="W6" s="25"/>
      <c r="X6" s="25"/>
      <c r="Y6" s="25"/>
      <c r="Z6" s="25"/>
      <c r="AA6" s="25"/>
    </row>
    <row r="7" spans="1:27" ht="18" customHeight="1">
      <c r="A7" s="84"/>
      <c r="B7" s="123" t="s">
        <v>429</v>
      </c>
      <c r="C7" s="124"/>
      <c r="D7" s="124"/>
      <c r="E7" s="124"/>
      <c r="F7" s="124"/>
      <c r="G7" s="124"/>
      <c r="H7" s="124"/>
      <c r="I7" s="4"/>
      <c r="J7" s="4"/>
      <c r="K7" s="25"/>
      <c r="L7" s="25"/>
      <c r="M7" s="25"/>
      <c r="N7" s="25"/>
      <c r="O7" s="25"/>
      <c r="P7" s="25"/>
      <c r="Q7" s="25"/>
      <c r="R7" s="25"/>
      <c r="S7" s="25"/>
      <c r="T7" s="25"/>
      <c r="U7" s="25"/>
      <c r="V7" s="25"/>
      <c r="W7" s="25"/>
      <c r="X7" s="25"/>
      <c r="Y7" s="25"/>
      <c r="Z7" s="25"/>
      <c r="AA7" s="25"/>
    </row>
    <row r="8" spans="1:27" customFormat="1" ht="18.649999999999999" customHeight="1">
      <c r="A8" s="122"/>
      <c r="B8" s="257" t="s">
        <v>428</v>
      </c>
      <c r="C8" s="124"/>
      <c r="D8" s="124"/>
      <c r="E8" s="124"/>
      <c r="F8" s="124"/>
      <c r="G8" s="124"/>
      <c r="H8" s="124"/>
      <c r="I8" s="4"/>
      <c r="J8" s="4"/>
      <c r="K8" s="32"/>
      <c r="L8" s="32"/>
      <c r="M8" s="32"/>
      <c r="N8" s="32"/>
      <c r="O8" s="32"/>
      <c r="P8" s="32"/>
      <c r="Q8" s="32"/>
      <c r="R8" s="32"/>
      <c r="S8" s="32"/>
      <c r="T8" s="32"/>
      <c r="U8" s="32"/>
      <c r="V8" s="32"/>
      <c r="W8" s="32"/>
      <c r="X8" s="32"/>
      <c r="Y8" s="32"/>
      <c r="Z8" s="32"/>
      <c r="AA8" s="32"/>
    </row>
    <row r="9" spans="1:27">
      <c r="A9" s="84"/>
      <c r="B9" s="84"/>
      <c r="C9" s="84"/>
      <c r="D9" s="84"/>
      <c r="E9" s="84"/>
      <c r="F9" s="84"/>
      <c r="G9" s="84"/>
      <c r="H9" s="84"/>
      <c r="I9" s="25"/>
      <c r="J9" s="25"/>
      <c r="K9" s="25"/>
      <c r="L9" s="25"/>
      <c r="M9" s="25"/>
      <c r="N9" s="25"/>
      <c r="O9" s="25"/>
      <c r="P9" s="25"/>
      <c r="Q9" s="25"/>
      <c r="R9" s="25"/>
      <c r="S9" s="25"/>
      <c r="T9" s="25"/>
      <c r="U9" s="25"/>
      <c r="V9" s="25"/>
      <c r="W9" s="25"/>
      <c r="X9" s="25"/>
      <c r="Y9" s="25"/>
      <c r="Z9" s="25"/>
      <c r="AA9" s="25"/>
    </row>
    <row r="10" spans="1:27" ht="25">
      <c r="A10" s="25"/>
      <c r="B10" s="269" t="s">
        <v>380</v>
      </c>
      <c r="C10" s="271"/>
      <c r="D10" s="84"/>
      <c r="E10" s="84"/>
      <c r="F10" s="84"/>
      <c r="G10" s="25"/>
      <c r="H10" s="25"/>
      <c r="I10" s="25"/>
      <c r="J10" s="25"/>
      <c r="K10" s="25"/>
      <c r="L10" s="25"/>
      <c r="M10" s="25"/>
      <c r="N10" s="25"/>
      <c r="O10" s="25"/>
      <c r="P10" s="25"/>
      <c r="Q10" s="25"/>
      <c r="R10" s="25"/>
      <c r="S10" s="25"/>
      <c r="T10" s="25"/>
      <c r="U10" s="25"/>
      <c r="V10" s="25"/>
      <c r="W10" s="25"/>
      <c r="X10" s="25"/>
      <c r="Y10" s="25"/>
      <c r="Z10" s="25"/>
      <c r="AA10" s="25"/>
    </row>
    <row r="11" spans="1:27" ht="23.15" customHeight="1">
      <c r="A11" s="25"/>
      <c r="B11" s="126" t="s">
        <v>147</v>
      </c>
      <c r="C11" s="126"/>
      <c r="D11" s="126"/>
      <c r="E11" s="126"/>
      <c r="F11" s="126"/>
      <c r="G11" s="33"/>
      <c r="H11" s="25"/>
      <c r="I11" s="25"/>
      <c r="J11" s="25"/>
      <c r="K11" s="25"/>
      <c r="L11" s="25"/>
      <c r="M11" s="25"/>
      <c r="N11" s="25"/>
      <c r="O11" s="25"/>
      <c r="P11" s="25"/>
      <c r="Q11" s="25"/>
      <c r="R11" s="25"/>
      <c r="S11" s="25"/>
      <c r="T11" s="25"/>
      <c r="U11" s="25"/>
      <c r="V11" s="25"/>
      <c r="W11" s="25"/>
      <c r="X11" s="25"/>
      <c r="Y11" s="25"/>
      <c r="Z11" s="25"/>
      <c r="AA11" s="25"/>
    </row>
    <row r="12" spans="1:27" ht="20">
      <c r="A12" s="25"/>
      <c r="B12" s="127"/>
      <c r="C12" s="127"/>
      <c r="D12" s="128"/>
      <c r="E12" s="129"/>
      <c r="F12" s="128"/>
      <c r="G12" s="5"/>
      <c r="H12" s="25"/>
      <c r="I12" s="25"/>
      <c r="J12" s="25"/>
      <c r="K12" s="25"/>
      <c r="L12" s="25"/>
      <c r="M12" s="25"/>
      <c r="N12" s="25"/>
      <c r="O12" s="25"/>
      <c r="P12" s="25"/>
      <c r="Q12" s="25"/>
      <c r="R12" s="25"/>
      <c r="S12" s="25"/>
      <c r="T12" s="25"/>
      <c r="U12" s="25"/>
      <c r="V12" s="25"/>
      <c r="W12" s="25"/>
      <c r="X12" s="25"/>
      <c r="Y12" s="25"/>
      <c r="Z12" s="25"/>
      <c r="AA12" s="25"/>
    </row>
    <row r="13" spans="1:27" ht="22" customHeight="1">
      <c r="A13" s="25"/>
      <c r="B13" s="424" t="s">
        <v>144</v>
      </c>
      <c r="C13" s="424"/>
      <c r="D13" s="424"/>
      <c r="E13" s="424"/>
      <c r="F13" s="424"/>
      <c r="G13" s="6"/>
      <c r="H13" s="25"/>
      <c r="I13" s="25"/>
      <c r="J13" s="25"/>
      <c r="K13" s="25"/>
      <c r="L13" s="25"/>
      <c r="M13" s="25"/>
      <c r="N13" s="25"/>
      <c r="O13" s="25"/>
      <c r="P13" s="25"/>
      <c r="Q13" s="25"/>
      <c r="R13" s="25"/>
      <c r="S13" s="25"/>
      <c r="T13" s="25"/>
      <c r="U13" s="25"/>
      <c r="V13" s="25"/>
      <c r="W13" s="25"/>
      <c r="X13" s="25"/>
      <c r="Y13" s="25"/>
      <c r="Z13" s="25"/>
      <c r="AA13" s="25"/>
    </row>
    <row r="14" spans="1:27" ht="22" customHeight="1">
      <c r="A14" s="25"/>
      <c r="B14" s="428" t="s">
        <v>9</v>
      </c>
      <c r="C14" s="429"/>
      <c r="D14" s="425" t="str">
        <f>IF('ANXE1a-Dépenses prévi'!C14:C14=0,"Veuillez renseigner cette information à l'annexe 1",'ANXE1a-Dépenses prévi'!C14:C14)</f>
        <v>Veuillez renseigner cette information à l'annexe 1</v>
      </c>
      <c r="E14" s="426"/>
      <c r="F14" s="427"/>
      <c r="G14" s="6"/>
      <c r="H14" s="25"/>
      <c r="I14" s="25"/>
      <c r="J14" s="25"/>
      <c r="K14" s="25"/>
      <c r="L14" s="25"/>
      <c r="M14" s="25"/>
      <c r="N14" s="25"/>
      <c r="O14" s="25"/>
      <c r="P14" s="25"/>
      <c r="Q14" s="25"/>
      <c r="R14" s="25"/>
      <c r="S14" s="25"/>
      <c r="T14" s="25"/>
      <c r="U14" s="25"/>
      <c r="V14" s="25"/>
      <c r="W14" s="25"/>
      <c r="X14" s="25"/>
      <c r="Y14" s="25"/>
      <c r="Z14" s="25"/>
      <c r="AA14" s="25"/>
    </row>
    <row r="15" spans="1:27" ht="22" customHeight="1">
      <c r="A15" s="25"/>
      <c r="B15" s="131"/>
      <c r="C15" s="131"/>
      <c r="D15" s="132"/>
      <c r="E15" s="132"/>
      <c r="F15" s="133"/>
      <c r="G15" s="6"/>
      <c r="H15" s="25"/>
      <c r="I15" s="25"/>
      <c r="J15" s="25"/>
      <c r="K15" s="25"/>
      <c r="L15" s="25"/>
      <c r="M15" s="25"/>
      <c r="N15" s="25"/>
      <c r="O15" s="25"/>
      <c r="P15" s="25"/>
      <c r="Q15" s="25"/>
      <c r="R15" s="25"/>
      <c r="S15" s="25"/>
      <c r="T15" s="25"/>
      <c r="U15" s="25"/>
      <c r="V15" s="25"/>
      <c r="W15" s="25"/>
      <c r="X15" s="25"/>
      <c r="Y15" s="25"/>
      <c r="Z15" s="25"/>
      <c r="AA15" s="25"/>
    </row>
    <row r="16" spans="1:27" ht="22" customHeight="1">
      <c r="A16" s="25"/>
      <c r="B16" s="424" t="s">
        <v>10</v>
      </c>
      <c r="C16" s="424"/>
      <c r="D16" s="424"/>
      <c r="E16" s="424"/>
      <c r="F16" s="424"/>
      <c r="G16" s="7"/>
      <c r="H16" s="25"/>
      <c r="I16" s="25"/>
      <c r="J16" s="25"/>
      <c r="K16" s="25"/>
      <c r="L16" s="25"/>
      <c r="M16" s="25"/>
      <c r="N16" s="25"/>
      <c r="O16" s="25"/>
      <c r="P16" s="25"/>
      <c r="Q16" s="25"/>
      <c r="R16" s="25"/>
      <c r="S16" s="25"/>
      <c r="T16" s="25"/>
      <c r="U16" s="25"/>
      <c r="V16" s="25"/>
      <c r="W16" s="25"/>
      <c r="X16" s="25"/>
      <c r="Y16" s="25"/>
      <c r="Z16" s="25"/>
      <c r="AA16" s="25"/>
    </row>
    <row r="17" spans="1:27" ht="22" customHeight="1">
      <c r="A17" s="25"/>
      <c r="B17" s="428" t="s">
        <v>11</v>
      </c>
      <c r="C17" s="429"/>
      <c r="D17" s="425" t="str">
        <f>IF('ANXE1a-Dépenses prévi'!C17:C17=0,"Veuillez renseigner cette information à l'annexe 1",'ANXE1a-Dépenses prévi'!C17:C17)</f>
        <v>Veuillez renseigner cette information à l'annexe 1</v>
      </c>
      <c r="E17" s="426"/>
      <c r="F17" s="427"/>
      <c r="G17" s="6"/>
      <c r="H17" s="25"/>
      <c r="I17" s="25"/>
      <c r="J17" s="25"/>
      <c r="K17" s="25"/>
      <c r="L17" s="25"/>
      <c r="M17" s="25"/>
      <c r="N17" s="25"/>
      <c r="O17" s="25"/>
      <c r="P17" s="25"/>
      <c r="Q17" s="25"/>
      <c r="R17" s="25"/>
      <c r="S17" s="25"/>
      <c r="T17" s="25"/>
      <c r="U17" s="25"/>
      <c r="V17" s="25"/>
      <c r="W17" s="25"/>
      <c r="X17" s="25"/>
      <c r="Y17" s="25"/>
      <c r="Z17" s="25"/>
      <c r="AA17" s="25"/>
    </row>
    <row r="18" spans="1:27" ht="13.5" customHeight="1">
      <c r="A18" s="25"/>
      <c r="B18" s="134"/>
      <c r="C18" s="134"/>
      <c r="D18" s="135"/>
      <c r="E18" s="135"/>
      <c r="F18" s="135"/>
      <c r="G18" s="9"/>
      <c r="H18" s="25"/>
      <c r="I18" s="25"/>
      <c r="J18" s="25"/>
      <c r="K18" s="25"/>
      <c r="L18" s="25"/>
      <c r="M18" s="25"/>
      <c r="N18" s="25"/>
      <c r="O18" s="25"/>
      <c r="P18" s="25"/>
      <c r="Q18" s="25"/>
      <c r="R18" s="25"/>
      <c r="S18" s="25"/>
      <c r="T18" s="25"/>
      <c r="U18" s="25"/>
      <c r="V18" s="25"/>
      <c r="W18" s="25"/>
      <c r="X18" s="25"/>
      <c r="Y18" s="25"/>
      <c r="Z18" s="25"/>
      <c r="AA18" s="25"/>
    </row>
    <row r="19" spans="1:27" ht="22" customHeight="1">
      <c r="A19" s="25"/>
      <c r="B19" s="424" t="s">
        <v>12</v>
      </c>
      <c r="C19" s="424"/>
      <c r="D19" s="424"/>
      <c r="E19" s="424"/>
      <c r="F19" s="424"/>
      <c r="G19" s="27"/>
      <c r="H19" s="25"/>
      <c r="I19" s="25"/>
      <c r="J19" s="25"/>
      <c r="K19" s="25"/>
      <c r="L19" s="25"/>
      <c r="M19" s="25"/>
      <c r="N19" s="25"/>
      <c r="O19" s="25"/>
      <c r="P19" s="25"/>
      <c r="Q19" s="25"/>
      <c r="R19" s="25"/>
      <c r="S19" s="25"/>
      <c r="T19" s="25"/>
      <c r="U19" s="25"/>
      <c r="V19" s="25"/>
      <c r="W19" s="25"/>
      <c r="X19" s="25"/>
      <c r="Y19" s="25"/>
      <c r="Z19" s="25"/>
      <c r="AA19" s="25"/>
    </row>
    <row r="20" spans="1:27" ht="22" customHeight="1">
      <c r="A20" s="25"/>
      <c r="B20" s="430" t="s">
        <v>9</v>
      </c>
      <c r="C20" s="431"/>
      <c r="D20" s="422" t="str">
        <f>IF('ANXE1a-Dépenses prévi'!C20:C20=0,"Veuillez renseigner cette information à l'annexe 1",'ANXE1a-Dépenses prévi'!C20:C20)</f>
        <v>Veuillez renseigner cette information à l'annexe 1</v>
      </c>
      <c r="E20" s="422"/>
      <c r="F20" s="422"/>
      <c r="G20" s="27"/>
      <c r="H20" s="25"/>
      <c r="I20" s="25"/>
      <c r="J20" s="25"/>
      <c r="K20" s="25"/>
      <c r="L20" s="25"/>
      <c r="M20" s="25"/>
      <c r="N20" s="25"/>
      <c r="O20" s="25"/>
      <c r="P20" s="25"/>
      <c r="Q20" s="25"/>
      <c r="R20" s="25"/>
      <c r="S20" s="25"/>
      <c r="T20" s="25"/>
      <c r="U20" s="25"/>
      <c r="V20" s="25"/>
      <c r="W20" s="25"/>
      <c r="X20" s="25"/>
      <c r="Y20" s="25"/>
      <c r="Z20" s="25"/>
      <c r="AA20" s="25"/>
    </row>
    <row r="21" spans="1:27">
      <c r="A21" s="25"/>
      <c r="B21" s="134"/>
      <c r="C21" s="134"/>
      <c r="D21" s="135"/>
      <c r="E21" s="135"/>
      <c r="F21" s="135"/>
      <c r="G21" s="9"/>
      <c r="H21" s="25"/>
      <c r="I21" s="25"/>
      <c r="J21" s="25"/>
      <c r="K21" s="25"/>
      <c r="L21" s="25"/>
      <c r="M21" s="25"/>
      <c r="N21" s="25"/>
      <c r="O21" s="25"/>
      <c r="P21" s="25"/>
      <c r="Q21" s="25"/>
      <c r="R21" s="25"/>
      <c r="S21" s="25"/>
      <c r="T21" s="25"/>
      <c r="U21" s="25"/>
      <c r="V21" s="25"/>
      <c r="W21" s="25"/>
      <c r="X21" s="25"/>
      <c r="Y21" s="25"/>
      <c r="Z21" s="25"/>
      <c r="AA21" s="25"/>
    </row>
    <row r="22" spans="1:27">
      <c r="A22" s="25"/>
      <c r="B22" s="84"/>
      <c r="C22" s="84"/>
      <c r="D22" s="84"/>
      <c r="E22" s="107"/>
      <c r="F22" s="84"/>
      <c r="G22" s="25"/>
      <c r="H22" s="25"/>
      <c r="I22" s="25"/>
      <c r="J22" s="25"/>
      <c r="K22" s="25"/>
      <c r="L22" s="25"/>
      <c r="M22" s="25"/>
      <c r="N22" s="25"/>
      <c r="O22" s="25"/>
      <c r="P22" s="25"/>
      <c r="Q22" s="25"/>
      <c r="R22" s="25"/>
      <c r="S22" s="25"/>
      <c r="T22" s="25"/>
      <c r="U22" s="25"/>
      <c r="V22" s="25"/>
      <c r="W22" s="25"/>
      <c r="X22" s="25"/>
      <c r="Y22" s="25"/>
      <c r="Z22" s="25"/>
      <c r="AA22" s="25"/>
    </row>
    <row r="23" spans="1:27" ht="29.15" customHeight="1">
      <c r="A23" s="25"/>
      <c r="B23" s="432" t="s">
        <v>13</v>
      </c>
      <c r="C23" s="433"/>
      <c r="D23" s="76">
        <f>'ANXE1a-Dépenses prévi'!F184</f>
        <v>0</v>
      </c>
      <c r="E23" s="136" t="str">
        <f>IF(D23&lt;600000,"","Attention : l'opération est soumise à un plafond d'aides publique de 1 000 000€")</f>
        <v/>
      </c>
      <c r="F23" s="133"/>
      <c r="G23" s="6"/>
      <c r="H23" s="25"/>
      <c r="I23" s="25"/>
      <c r="J23" s="25"/>
      <c r="K23" s="25"/>
      <c r="L23" s="25"/>
      <c r="M23" s="25"/>
      <c r="N23" s="25"/>
      <c r="O23" s="25"/>
      <c r="P23" s="25"/>
      <c r="Q23" s="25"/>
      <c r="R23" s="25"/>
      <c r="S23" s="25"/>
      <c r="T23" s="25"/>
      <c r="U23" s="25"/>
      <c r="V23" s="25"/>
      <c r="W23" s="25"/>
      <c r="X23" s="25"/>
      <c r="Y23" s="25"/>
      <c r="Z23" s="25"/>
      <c r="AA23" s="25"/>
    </row>
    <row r="24" spans="1:27" ht="22" customHeight="1">
      <c r="A24" s="25"/>
      <c r="B24" s="137" t="s">
        <v>14</v>
      </c>
      <c r="C24" s="137"/>
      <c r="D24" s="91"/>
      <c r="E24" s="94"/>
      <c r="F24" s="94"/>
      <c r="G24" s="11"/>
      <c r="H24" s="25"/>
      <c r="I24" s="25"/>
      <c r="J24" s="25"/>
      <c r="K24" s="25"/>
      <c r="L24" s="25"/>
      <c r="M24" s="25"/>
      <c r="N24" s="25"/>
      <c r="O24" s="25"/>
      <c r="P24" s="25"/>
      <c r="Q24" s="25"/>
      <c r="R24" s="25"/>
      <c r="S24" s="25"/>
      <c r="T24" s="25"/>
      <c r="U24" s="25"/>
      <c r="V24" s="25"/>
      <c r="W24" s="25"/>
      <c r="X24" s="25"/>
      <c r="Y24" s="25"/>
      <c r="Z24" s="25"/>
      <c r="AA24" s="25"/>
    </row>
    <row r="25" spans="1:27">
      <c r="A25" s="25"/>
      <c r="B25" s="84"/>
      <c r="C25" s="84"/>
      <c r="D25" s="84"/>
      <c r="E25" s="107"/>
      <c r="F25" s="84"/>
      <c r="G25" s="25"/>
      <c r="H25" s="25"/>
      <c r="I25" s="25"/>
      <c r="J25" s="25"/>
      <c r="K25" s="25"/>
      <c r="L25" s="25"/>
      <c r="M25" s="25"/>
      <c r="N25" s="25"/>
      <c r="O25" s="25"/>
      <c r="P25" s="25"/>
      <c r="Q25" s="25"/>
      <c r="R25" s="25"/>
      <c r="S25" s="25"/>
      <c r="T25" s="25"/>
      <c r="U25" s="25"/>
      <c r="V25" s="25"/>
      <c r="W25" s="25"/>
      <c r="X25" s="25"/>
      <c r="Y25" s="25"/>
      <c r="Z25" s="25"/>
      <c r="AA25" s="25"/>
    </row>
    <row r="26" spans="1:27" ht="29.5" customHeight="1">
      <c r="A26" s="25"/>
      <c r="B26" s="423" t="s">
        <v>320</v>
      </c>
      <c r="C26" s="423"/>
      <c r="D26" s="423"/>
      <c r="E26" s="423"/>
      <c r="F26" s="423"/>
      <c r="G26" s="2"/>
      <c r="H26" s="25"/>
      <c r="I26" s="25"/>
      <c r="J26" s="25"/>
      <c r="K26" s="25"/>
      <c r="L26" s="25"/>
      <c r="M26" s="25"/>
      <c r="N26" s="25"/>
      <c r="O26" s="25"/>
      <c r="P26" s="25"/>
      <c r="Q26" s="25"/>
      <c r="R26" s="25"/>
      <c r="S26" s="25"/>
      <c r="T26" s="25"/>
      <c r="U26" s="25"/>
      <c r="V26" s="25"/>
      <c r="W26" s="25"/>
      <c r="X26" s="25"/>
      <c r="Y26" s="25"/>
      <c r="Z26" s="25"/>
      <c r="AA26" s="25"/>
    </row>
    <row r="27" spans="1:27">
      <c r="A27" s="25"/>
      <c r="B27" s="84"/>
      <c r="C27" s="84"/>
      <c r="D27" s="84"/>
      <c r="E27" s="107"/>
      <c r="F27" s="84"/>
      <c r="G27" s="25"/>
      <c r="H27" s="25"/>
      <c r="I27" s="25"/>
      <c r="J27" s="25"/>
      <c r="K27" s="25"/>
      <c r="L27" s="25"/>
      <c r="M27" s="25"/>
      <c r="N27" s="25"/>
      <c r="O27" s="25"/>
      <c r="P27" s="25"/>
      <c r="Q27" s="25"/>
      <c r="R27" s="25"/>
      <c r="S27" s="25"/>
      <c r="T27" s="25"/>
      <c r="U27" s="25"/>
      <c r="V27" s="25"/>
      <c r="W27" s="25"/>
      <c r="X27" s="25"/>
      <c r="Y27" s="25"/>
      <c r="Z27" s="25"/>
      <c r="AA27" s="25"/>
    </row>
    <row r="28" spans="1:27" customFormat="1" ht="24.5" customHeight="1">
      <c r="A28" s="26"/>
      <c r="B28" s="455" t="s">
        <v>355</v>
      </c>
      <c r="C28" s="456"/>
      <c r="D28" s="272" t="s">
        <v>356</v>
      </c>
      <c r="E28" s="272" t="s">
        <v>357</v>
      </c>
      <c r="F28" s="26"/>
      <c r="I28" s="32"/>
      <c r="J28" s="32"/>
      <c r="K28" s="32"/>
      <c r="L28" s="32"/>
      <c r="M28" s="32"/>
      <c r="N28" s="32"/>
      <c r="O28" s="32"/>
      <c r="P28" s="32"/>
      <c r="Q28" s="32"/>
      <c r="R28" s="32"/>
      <c r="S28" s="32"/>
      <c r="T28" s="32"/>
      <c r="U28" s="32"/>
      <c r="V28" s="32"/>
      <c r="W28" s="32"/>
      <c r="X28" s="32"/>
      <c r="Y28" s="32"/>
      <c r="Z28" s="32"/>
      <c r="AA28" s="32"/>
    </row>
    <row r="29" spans="1:27" s="29" customFormat="1" ht="65.150000000000006" customHeight="1">
      <c r="A29" s="30"/>
      <c r="B29" s="453" t="s">
        <v>358</v>
      </c>
      <c r="C29" s="454"/>
      <c r="D29" s="281">
        <v>0.8</v>
      </c>
      <c r="E29" s="273" t="s">
        <v>359</v>
      </c>
      <c r="F29" s="270"/>
      <c r="G29" s="30"/>
      <c r="H29" s="30"/>
      <c r="I29" s="30"/>
      <c r="J29" s="30"/>
      <c r="K29" s="30"/>
      <c r="L29" s="30"/>
      <c r="M29" s="30"/>
      <c r="N29" s="30"/>
      <c r="O29" s="30"/>
      <c r="P29" s="30"/>
      <c r="Q29" s="30"/>
      <c r="R29" s="30"/>
      <c r="S29" s="30"/>
      <c r="T29" s="30"/>
      <c r="U29" s="30"/>
      <c r="V29" s="30"/>
      <c r="W29" s="30"/>
      <c r="X29" s="30"/>
      <c r="Y29" s="30"/>
      <c r="Z29" s="30"/>
      <c r="AA29" s="30"/>
    </row>
    <row r="30" spans="1:27" s="29" customFormat="1" ht="30" customHeight="1">
      <c r="A30" s="30"/>
      <c r="B30" s="454"/>
      <c r="C30" s="454"/>
      <c r="D30" s="281">
        <v>0.75</v>
      </c>
      <c r="E30" s="274" t="s">
        <v>360</v>
      </c>
      <c r="F30" s="270"/>
      <c r="G30" s="30"/>
      <c r="H30" s="30"/>
      <c r="I30" s="30"/>
      <c r="J30" s="30"/>
      <c r="K30" s="30"/>
      <c r="L30" s="30"/>
      <c r="M30" s="30"/>
      <c r="N30" s="30"/>
      <c r="O30" s="30"/>
      <c r="P30" s="30"/>
      <c r="Q30" s="30"/>
      <c r="R30" s="30"/>
      <c r="S30" s="30"/>
      <c r="T30" s="30"/>
      <c r="U30" s="30"/>
      <c r="V30" s="30"/>
      <c r="W30" s="30"/>
      <c r="X30" s="30"/>
      <c r="Y30" s="30"/>
      <c r="Z30" s="30"/>
      <c r="AA30" s="30"/>
    </row>
    <row r="31" spans="1:27" s="29" customFormat="1" ht="14.5" customHeight="1">
      <c r="A31" s="30"/>
      <c r="B31" s="279"/>
      <c r="C31" s="279"/>
      <c r="D31" s="280"/>
      <c r="E31" s="276"/>
      <c r="F31" s="270"/>
      <c r="G31" s="30"/>
      <c r="H31" s="30"/>
      <c r="I31" s="30"/>
      <c r="J31" s="30"/>
      <c r="K31" s="30"/>
      <c r="L31" s="30"/>
      <c r="M31" s="30"/>
      <c r="N31" s="30"/>
      <c r="O31" s="30"/>
      <c r="P31" s="30"/>
      <c r="Q31" s="30"/>
      <c r="R31" s="30"/>
      <c r="S31" s="30"/>
      <c r="T31" s="30"/>
      <c r="U31" s="30"/>
      <c r="V31" s="30"/>
      <c r="W31" s="30"/>
      <c r="X31" s="30"/>
      <c r="Y31" s="30"/>
      <c r="Z31" s="30"/>
      <c r="AA31" s="30"/>
    </row>
    <row r="32" spans="1:27" s="29" customFormat="1" ht="30" customHeight="1">
      <c r="A32" s="30"/>
      <c r="B32" s="453" t="s">
        <v>361</v>
      </c>
      <c r="C32" s="457" t="s">
        <v>362</v>
      </c>
      <c r="D32" s="454"/>
      <c r="E32" s="454"/>
      <c r="F32" s="270"/>
      <c r="G32" s="30"/>
      <c r="H32" s="30"/>
      <c r="I32" s="30"/>
      <c r="J32" s="30"/>
      <c r="K32" s="30"/>
      <c r="L32" s="30"/>
      <c r="M32" s="30"/>
      <c r="N32" s="30"/>
      <c r="O32" s="30"/>
      <c r="P32" s="30"/>
      <c r="Q32" s="30"/>
      <c r="R32" s="30"/>
      <c r="S32" s="30"/>
      <c r="T32" s="30"/>
      <c r="U32" s="30"/>
      <c r="V32" s="30"/>
      <c r="W32" s="30"/>
      <c r="X32" s="30"/>
      <c r="Y32" s="30"/>
      <c r="Z32" s="30"/>
      <c r="AA32" s="30"/>
    </row>
    <row r="33" spans="1:27" s="29" customFormat="1" ht="58">
      <c r="A33" s="30"/>
      <c r="B33" s="454"/>
      <c r="C33" s="453" t="s">
        <v>363</v>
      </c>
      <c r="D33" s="281">
        <v>0.8</v>
      </c>
      <c r="E33" s="273" t="s">
        <v>364</v>
      </c>
      <c r="F33" s="270"/>
      <c r="G33" s="30"/>
      <c r="H33" s="30"/>
      <c r="I33" s="30"/>
      <c r="J33" s="30"/>
      <c r="K33" s="30"/>
      <c r="L33" s="30"/>
      <c r="M33" s="30"/>
      <c r="N33" s="30"/>
      <c r="O33" s="30"/>
      <c r="P33" s="30"/>
      <c r="Q33" s="30"/>
      <c r="R33" s="30"/>
      <c r="S33" s="30"/>
      <c r="T33" s="30"/>
      <c r="U33" s="30"/>
      <c r="V33" s="30"/>
      <c r="W33" s="30"/>
      <c r="X33" s="30"/>
      <c r="Y33" s="30"/>
      <c r="Z33" s="30"/>
      <c r="AA33" s="30"/>
    </row>
    <row r="34" spans="1:27" s="29" customFormat="1" ht="29">
      <c r="A34" s="30"/>
      <c r="B34" s="454"/>
      <c r="C34" s="454"/>
      <c r="D34" s="281">
        <v>0.75</v>
      </c>
      <c r="E34" s="273" t="s">
        <v>365</v>
      </c>
      <c r="F34" s="270"/>
      <c r="G34" s="30"/>
      <c r="H34" s="30"/>
      <c r="I34" s="30"/>
      <c r="J34" s="30"/>
      <c r="K34" s="30"/>
      <c r="L34" s="30"/>
      <c r="M34" s="30"/>
      <c r="N34" s="30"/>
      <c r="O34" s="30"/>
      <c r="P34" s="30"/>
      <c r="Q34" s="30"/>
      <c r="R34" s="30"/>
      <c r="S34" s="30"/>
      <c r="T34" s="30"/>
      <c r="U34" s="30"/>
      <c r="V34" s="30"/>
      <c r="W34" s="30"/>
      <c r="X34" s="30"/>
      <c r="Y34" s="30"/>
      <c r="Z34" s="30"/>
      <c r="AA34" s="30"/>
    </row>
    <row r="35" spans="1:27" s="29" customFormat="1" ht="43.5">
      <c r="A35" s="30"/>
      <c r="B35" s="454"/>
      <c r="C35" s="454"/>
      <c r="D35" s="281">
        <v>0.75</v>
      </c>
      <c r="E35" s="274" t="s">
        <v>366</v>
      </c>
      <c r="F35" s="270"/>
      <c r="G35" s="30"/>
      <c r="H35" s="30"/>
      <c r="I35" s="30"/>
      <c r="J35" s="30"/>
      <c r="K35" s="30"/>
      <c r="L35" s="30"/>
      <c r="M35" s="30"/>
      <c r="N35" s="30"/>
      <c r="O35" s="30"/>
      <c r="P35" s="30"/>
      <c r="Q35" s="30"/>
      <c r="R35" s="30"/>
      <c r="S35" s="30"/>
      <c r="T35" s="30"/>
      <c r="U35" s="30"/>
      <c r="V35" s="30"/>
      <c r="W35" s="30"/>
      <c r="X35" s="30"/>
      <c r="Y35" s="30"/>
      <c r="Z35" s="30"/>
      <c r="AA35" s="30"/>
    </row>
    <row r="36" spans="1:27" s="29" customFormat="1" ht="30" customHeight="1">
      <c r="A36" s="30"/>
      <c r="B36" s="454"/>
      <c r="C36" s="457" t="s">
        <v>367</v>
      </c>
      <c r="D36" s="454"/>
      <c r="E36" s="454"/>
      <c r="F36" s="270"/>
      <c r="G36" s="30"/>
      <c r="H36" s="30"/>
      <c r="I36" s="30"/>
      <c r="J36" s="30"/>
      <c r="K36" s="30"/>
      <c r="L36" s="30"/>
      <c r="M36" s="30"/>
      <c r="N36" s="30"/>
      <c r="O36" s="30"/>
      <c r="P36" s="30"/>
      <c r="Q36" s="30"/>
      <c r="R36" s="30"/>
      <c r="S36" s="30"/>
      <c r="T36" s="30"/>
      <c r="U36" s="30"/>
      <c r="V36" s="30"/>
      <c r="W36" s="30"/>
      <c r="X36" s="30"/>
      <c r="Y36" s="30"/>
      <c r="Z36" s="30"/>
      <c r="AA36" s="30"/>
    </row>
    <row r="37" spans="1:27" s="29" customFormat="1" ht="30" customHeight="1">
      <c r="A37" s="30"/>
      <c r="B37" s="454"/>
      <c r="C37" s="453" t="s">
        <v>368</v>
      </c>
      <c r="D37" s="281">
        <v>0.75</v>
      </c>
      <c r="E37" s="275" t="s">
        <v>150</v>
      </c>
      <c r="F37" s="270"/>
      <c r="G37" s="30"/>
      <c r="H37" s="30"/>
      <c r="I37" s="30"/>
      <c r="J37" s="30"/>
      <c r="K37" s="30"/>
      <c r="L37" s="30"/>
      <c r="M37" s="30"/>
      <c r="N37" s="30"/>
      <c r="O37" s="30"/>
      <c r="P37" s="30"/>
      <c r="Q37" s="30"/>
      <c r="R37" s="30"/>
      <c r="S37" s="30"/>
      <c r="T37" s="30"/>
      <c r="U37" s="30"/>
      <c r="V37" s="30"/>
      <c r="W37" s="30"/>
      <c r="X37" s="30"/>
      <c r="Y37" s="30"/>
      <c r="Z37" s="30"/>
      <c r="AA37" s="30"/>
    </row>
    <row r="38" spans="1:27" s="29" customFormat="1" ht="30" customHeight="1">
      <c r="A38" s="30"/>
      <c r="B38" s="454"/>
      <c r="C38" s="454"/>
      <c r="D38" s="281">
        <v>0.65</v>
      </c>
      <c r="E38" s="274" t="s">
        <v>151</v>
      </c>
      <c r="F38" s="270"/>
      <c r="G38" s="30"/>
      <c r="H38" s="30"/>
      <c r="I38" s="30"/>
      <c r="J38" s="30"/>
      <c r="K38" s="30"/>
      <c r="L38" s="30"/>
      <c r="M38" s="30"/>
      <c r="N38" s="30"/>
      <c r="O38" s="30"/>
      <c r="P38" s="30"/>
      <c r="Q38" s="30"/>
      <c r="R38" s="30"/>
      <c r="S38" s="30"/>
      <c r="T38" s="30"/>
      <c r="U38" s="30"/>
      <c r="V38" s="30"/>
      <c r="W38" s="30"/>
      <c r="X38" s="30"/>
      <c r="Y38" s="30"/>
      <c r="Z38" s="30"/>
      <c r="AA38" s="30"/>
    </row>
    <row r="39" spans="1:27" s="29" customFormat="1" ht="30" customHeight="1">
      <c r="A39" s="30"/>
      <c r="B39" s="454"/>
      <c r="C39" s="453" t="s">
        <v>369</v>
      </c>
      <c r="D39" s="281">
        <v>0.6</v>
      </c>
      <c r="E39" s="275" t="s">
        <v>152</v>
      </c>
      <c r="F39" s="270"/>
      <c r="G39" s="30"/>
      <c r="H39" s="30"/>
      <c r="I39" s="30"/>
      <c r="J39" s="30"/>
      <c r="K39" s="30"/>
      <c r="L39" s="30"/>
      <c r="M39" s="30"/>
      <c r="N39" s="30"/>
      <c r="O39" s="30"/>
      <c r="P39" s="30"/>
      <c r="Q39" s="30"/>
      <c r="R39" s="30"/>
      <c r="S39" s="30"/>
      <c r="T39" s="30"/>
      <c r="U39" s="30"/>
      <c r="V39" s="30"/>
      <c r="W39" s="30"/>
      <c r="X39" s="30"/>
      <c r="Y39" s="30"/>
      <c r="Z39" s="30"/>
      <c r="AA39" s="30"/>
    </row>
    <row r="40" spans="1:27" s="29" customFormat="1" ht="30" customHeight="1">
      <c r="A40" s="30"/>
      <c r="B40" s="454"/>
      <c r="C40" s="454"/>
      <c r="D40" s="281">
        <v>0.5</v>
      </c>
      <c r="E40" s="274" t="s">
        <v>153</v>
      </c>
      <c r="F40" s="270"/>
      <c r="G40" s="30"/>
      <c r="H40" s="30"/>
      <c r="I40" s="30"/>
      <c r="J40" s="30"/>
      <c r="K40" s="30"/>
      <c r="L40" s="30"/>
      <c r="M40" s="30"/>
      <c r="N40" s="30"/>
      <c r="O40" s="30"/>
      <c r="P40" s="30"/>
      <c r="Q40" s="30"/>
      <c r="R40" s="30"/>
      <c r="S40" s="30"/>
      <c r="T40" s="30"/>
      <c r="U40" s="30"/>
      <c r="V40" s="30"/>
      <c r="W40" s="30"/>
      <c r="X40" s="30"/>
      <c r="Y40" s="30"/>
      <c r="Z40" s="30"/>
      <c r="AA40" s="30"/>
    </row>
    <row r="41" spans="1:27" s="29" customFormat="1" ht="30" customHeight="1">
      <c r="A41" s="30"/>
      <c r="B41" s="454"/>
      <c r="C41" s="454"/>
      <c r="D41" s="281">
        <v>0.4</v>
      </c>
      <c r="E41" s="274" t="s">
        <v>151</v>
      </c>
      <c r="F41" s="120"/>
      <c r="G41" s="30"/>
      <c r="H41" s="30"/>
      <c r="I41" s="30"/>
      <c r="J41" s="30"/>
      <c r="K41" s="30"/>
      <c r="L41" s="30"/>
      <c r="M41" s="30"/>
      <c r="N41" s="30"/>
      <c r="O41" s="30"/>
      <c r="P41" s="30"/>
      <c r="Q41" s="30"/>
      <c r="R41" s="30"/>
      <c r="S41" s="30"/>
      <c r="T41" s="30"/>
      <c r="U41" s="30"/>
      <c r="V41" s="30"/>
      <c r="W41" s="30"/>
      <c r="X41" s="30"/>
      <c r="Y41" s="30"/>
      <c r="Z41" s="30"/>
      <c r="AA41" s="30"/>
    </row>
    <row r="42" spans="1:27" s="29" customFormat="1" ht="14.15" customHeight="1">
      <c r="A42" s="30"/>
      <c r="B42" s="84"/>
      <c r="C42" s="84"/>
      <c r="D42" s="25"/>
      <c r="E42" s="84"/>
      <c r="F42" s="107"/>
      <c r="G42" s="30"/>
      <c r="H42" s="30"/>
      <c r="I42" s="30"/>
      <c r="J42" s="30"/>
      <c r="K42" s="30"/>
      <c r="L42" s="30"/>
      <c r="M42" s="30"/>
      <c r="N42" s="30"/>
      <c r="O42" s="30"/>
      <c r="P42" s="30"/>
      <c r="Q42" s="30"/>
      <c r="R42" s="30"/>
      <c r="S42" s="30"/>
      <c r="T42" s="30"/>
      <c r="U42" s="30"/>
      <c r="V42" s="30"/>
      <c r="W42" s="30"/>
      <c r="X42" s="30"/>
      <c r="Y42" s="30"/>
      <c r="Z42" s="30"/>
      <c r="AA42" s="30"/>
    </row>
    <row r="43" spans="1:27" ht="14.5" customHeight="1" thickBot="1">
      <c r="A43" s="25"/>
      <c r="B43" s="84"/>
      <c r="C43" s="84"/>
      <c r="E43" s="84"/>
      <c r="F43" s="107"/>
      <c r="H43" s="25"/>
      <c r="I43" s="25"/>
      <c r="J43" s="25"/>
      <c r="K43" s="25"/>
      <c r="L43" s="25"/>
      <c r="M43" s="25"/>
      <c r="N43" s="25"/>
      <c r="O43" s="25"/>
      <c r="P43" s="25"/>
      <c r="Q43" s="25"/>
      <c r="R43" s="25"/>
      <c r="S43" s="25"/>
      <c r="T43" s="25"/>
      <c r="U43" s="25"/>
      <c r="V43" s="25"/>
      <c r="W43" s="25"/>
      <c r="X43" s="25"/>
      <c r="Y43" s="25"/>
      <c r="Z43" s="25"/>
      <c r="AA43" s="25"/>
    </row>
    <row r="44" spans="1:27" s="29" customFormat="1" ht="34.5" customHeight="1" thickBot="1">
      <c r="A44" s="30"/>
      <c r="B44" s="434" t="s">
        <v>308</v>
      </c>
      <c r="C44" s="435"/>
      <c r="D44" s="34">
        <v>0.8</v>
      </c>
      <c r="E44" s="121" t="s">
        <v>15</v>
      </c>
      <c r="F44" s="107"/>
      <c r="G44" s="30"/>
      <c r="H44" s="30"/>
      <c r="I44" s="30"/>
      <c r="J44" s="30"/>
      <c r="K44" s="30"/>
      <c r="L44" s="30"/>
      <c r="M44" s="30"/>
      <c r="N44" s="30"/>
      <c r="O44" s="30"/>
      <c r="P44" s="30"/>
      <c r="Q44" s="30"/>
      <c r="R44" s="30"/>
      <c r="S44" s="30"/>
      <c r="T44" s="30"/>
      <c r="U44" s="30"/>
      <c r="V44" s="30"/>
      <c r="W44" s="30"/>
      <c r="X44" s="30"/>
      <c r="Y44" s="30"/>
      <c r="Z44" s="30"/>
      <c r="AA44" s="30"/>
    </row>
    <row r="45" spans="1:27">
      <c r="A45" s="84"/>
      <c r="B45" s="84"/>
      <c r="C45" s="84"/>
      <c r="D45" s="84"/>
      <c r="E45" s="107"/>
      <c r="F45" s="84"/>
      <c r="G45" s="84"/>
      <c r="H45" s="25"/>
      <c r="I45" s="25"/>
      <c r="J45" s="25"/>
      <c r="K45" s="25"/>
      <c r="L45" s="25"/>
      <c r="M45" s="25"/>
      <c r="N45" s="25"/>
      <c r="O45" s="25"/>
      <c r="P45" s="25"/>
      <c r="Q45" s="25"/>
      <c r="R45" s="25"/>
      <c r="S45" s="25"/>
      <c r="T45" s="25"/>
      <c r="U45" s="25"/>
      <c r="V45" s="25"/>
      <c r="W45" s="25"/>
      <c r="X45" s="25"/>
      <c r="Y45" s="25"/>
      <c r="Z45" s="25"/>
      <c r="AA45" s="25"/>
    </row>
    <row r="46" spans="1:27">
      <c r="A46" s="84"/>
      <c r="B46" s="108"/>
      <c r="C46" s="108"/>
      <c r="D46" s="287">
        <f>ROUND(D23*D44,2)</f>
        <v>0</v>
      </c>
      <c r="E46" s="109"/>
      <c r="F46" s="91"/>
      <c r="G46" s="91"/>
      <c r="H46" s="25"/>
      <c r="I46" s="25"/>
      <c r="J46" s="25"/>
      <c r="K46" s="25"/>
      <c r="L46" s="25"/>
      <c r="M46" s="25"/>
      <c r="N46" s="25"/>
      <c r="O46" s="25"/>
      <c r="P46" s="25"/>
      <c r="Q46" s="25"/>
      <c r="R46" s="25"/>
      <c r="S46" s="25"/>
      <c r="T46" s="25"/>
      <c r="U46" s="25"/>
      <c r="V46" s="25"/>
      <c r="W46" s="25"/>
      <c r="X46" s="25"/>
      <c r="Y46" s="25"/>
      <c r="Z46" s="25"/>
      <c r="AA46" s="25"/>
    </row>
    <row r="47" spans="1:27" ht="25" customHeight="1">
      <c r="A47" s="84"/>
      <c r="B47" s="458" t="s">
        <v>148</v>
      </c>
      <c r="C47" s="459"/>
      <c r="D47" s="110">
        <v>0.7</v>
      </c>
      <c r="E47" s="91"/>
      <c r="F47" s="94"/>
      <c r="G47" s="94"/>
      <c r="H47" s="25"/>
      <c r="I47" s="25"/>
      <c r="J47" s="25"/>
      <c r="K47" s="25"/>
      <c r="L47" s="25"/>
      <c r="M47" s="25"/>
      <c r="N47" s="25"/>
      <c r="O47" s="25"/>
      <c r="P47" s="25"/>
      <c r="Q47" s="25"/>
      <c r="R47" s="25"/>
      <c r="S47" s="25"/>
      <c r="T47" s="25"/>
      <c r="U47" s="25"/>
      <c r="V47" s="25"/>
      <c r="W47" s="25"/>
      <c r="X47" s="25"/>
      <c r="Y47" s="25"/>
      <c r="Z47" s="25"/>
      <c r="AA47" s="25"/>
    </row>
    <row r="48" spans="1:27" ht="25" customHeight="1">
      <c r="A48" s="84"/>
      <c r="B48" s="458" t="s">
        <v>154</v>
      </c>
      <c r="C48" s="459"/>
      <c r="D48" s="110">
        <v>0.3</v>
      </c>
      <c r="E48" s="111"/>
      <c r="F48" s="112"/>
      <c r="G48" s="94"/>
      <c r="H48" s="25"/>
      <c r="I48" s="25"/>
      <c r="J48" s="25"/>
      <c r="K48" s="25"/>
      <c r="L48" s="25"/>
      <c r="M48" s="25"/>
      <c r="N48" s="25"/>
      <c r="O48" s="25"/>
      <c r="P48" s="25"/>
      <c r="Q48" s="25"/>
      <c r="R48" s="25"/>
      <c r="S48" s="25"/>
      <c r="T48" s="25"/>
      <c r="U48" s="25"/>
      <c r="V48" s="25"/>
      <c r="W48" s="25"/>
      <c r="X48" s="25"/>
      <c r="Y48" s="25"/>
      <c r="Z48" s="25"/>
      <c r="AA48" s="25"/>
    </row>
    <row r="49" spans="1:27" ht="25" customHeight="1">
      <c r="A49" s="84"/>
      <c r="B49" s="113"/>
      <c r="C49" s="113"/>
      <c r="D49" s="114"/>
      <c r="E49" s="73"/>
      <c r="F49" s="94"/>
      <c r="G49" s="94"/>
      <c r="H49" s="25"/>
      <c r="I49" s="25"/>
      <c r="J49" s="25"/>
      <c r="K49" s="25"/>
      <c r="L49" s="25"/>
      <c r="M49" s="25"/>
      <c r="N49" s="25"/>
      <c r="O49" s="25"/>
      <c r="P49" s="25"/>
      <c r="Q49" s="25"/>
      <c r="R49" s="25"/>
      <c r="S49" s="25"/>
      <c r="T49" s="25"/>
      <c r="U49" s="25"/>
      <c r="V49" s="25"/>
      <c r="W49" s="25"/>
      <c r="X49" s="25"/>
      <c r="Y49" s="25"/>
      <c r="Z49" s="25"/>
      <c r="AA49" s="25"/>
    </row>
    <row r="50" spans="1:27" ht="17" customHeight="1">
      <c r="A50" s="84"/>
      <c r="B50" s="458" t="s">
        <v>16</v>
      </c>
      <c r="C50" s="459"/>
      <c r="D50" s="420">
        <f>IF(D46&gt;1000000,"1000 000€",D46)</f>
        <v>0</v>
      </c>
      <c r="E50" s="300"/>
      <c r="F50" s="91"/>
      <c r="G50" s="94"/>
      <c r="H50" s="25"/>
      <c r="I50" s="25"/>
      <c r="J50" s="25"/>
      <c r="K50" s="25"/>
      <c r="L50" s="25"/>
      <c r="M50" s="25"/>
      <c r="N50" s="25"/>
      <c r="O50" s="25"/>
      <c r="P50" s="25"/>
      <c r="Q50" s="25"/>
      <c r="R50" s="25"/>
      <c r="S50" s="25"/>
      <c r="T50" s="25"/>
      <c r="U50" s="25"/>
      <c r="V50" s="25"/>
      <c r="W50" s="25"/>
      <c r="X50" s="25"/>
      <c r="Y50" s="25"/>
      <c r="Z50" s="25"/>
      <c r="AA50" s="25"/>
    </row>
    <row r="51" spans="1:27" ht="18.5" customHeight="1">
      <c r="A51" s="84"/>
      <c r="B51" s="460"/>
      <c r="C51" s="459"/>
      <c r="D51" s="421"/>
      <c r="E51" s="300" t="str">
        <f>IF(D50&gt;1000000,"Attention, l'opération est soumise à un plafond d'aides publiques de 1000 000€","")</f>
        <v/>
      </c>
      <c r="F51" s="91"/>
      <c r="G51" s="94"/>
      <c r="H51" s="25"/>
      <c r="I51" s="25"/>
      <c r="J51" s="25"/>
      <c r="K51" s="25"/>
      <c r="L51" s="25"/>
      <c r="M51" s="25"/>
      <c r="N51" s="25"/>
      <c r="O51" s="25"/>
      <c r="P51" s="25"/>
      <c r="Q51" s="25"/>
      <c r="R51" s="25"/>
      <c r="S51" s="25"/>
      <c r="T51" s="25"/>
      <c r="U51" s="25"/>
      <c r="V51" s="25"/>
      <c r="W51" s="25"/>
      <c r="X51" s="25"/>
      <c r="Y51" s="25"/>
      <c r="Z51" s="25"/>
      <c r="AA51" s="25"/>
    </row>
    <row r="52" spans="1:27" ht="29.5" customHeight="1">
      <c r="A52" s="84"/>
      <c r="B52" s="458" t="s">
        <v>170</v>
      </c>
      <c r="C52" s="459"/>
      <c r="D52" s="77">
        <f>ROUND(D50*D47,2)</f>
        <v>0</v>
      </c>
      <c r="E52" s="301"/>
      <c r="F52" s="91"/>
      <c r="G52" s="94"/>
      <c r="H52" s="25"/>
      <c r="I52" s="25"/>
      <c r="J52" s="25"/>
      <c r="K52" s="25"/>
      <c r="L52" s="25"/>
      <c r="M52" s="25"/>
      <c r="N52" s="25"/>
      <c r="O52" s="25"/>
      <c r="P52" s="25"/>
      <c r="Q52" s="25"/>
      <c r="R52" s="25"/>
      <c r="S52" s="25"/>
      <c r="T52" s="25"/>
      <c r="U52" s="25"/>
      <c r="V52" s="25"/>
      <c r="W52" s="25"/>
      <c r="X52" s="25"/>
      <c r="Y52" s="25"/>
      <c r="Z52" s="25"/>
      <c r="AA52" s="25"/>
    </row>
    <row r="53" spans="1:27" ht="14.5">
      <c r="A53" s="84"/>
      <c r="B53" s="115" t="s">
        <v>17</v>
      </c>
      <c r="C53" s="115"/>
      <c r="D53" s="116"/>
      <c r="E53" s="94"/>
      <c r="F53" s="94"/>
      <c r="G53" s="94"/>
      <c r="H53" s="25"/>
      <c r="I53" s="25"/>
      <c r="J53" s="25"/>
      <c r="K53" s="25"/>
      <c r="L53" s="25"/>
      <c r="M53" s="25"/>
      <c r="N53" s="25"/>
      <c r="O53" s="25"/>
      <c r="P53" s="25"/>
      <c r="Q53" s="25"/>
      <c r="R53" s="25"/>
      <c r="S53" s="25"/>
      <c r="T53" s="25"/>
      <c r="U53" s="25"/>
      <c r="V53" s="25"/>
      <c r="W53" s="25"/>
      <c r="X53" s="25"/>
      <c r="Y53" s="25"/>
      <c r="Z53" s="25"/>
      <c r="AA53" s="25"/>
    </row>
    <row r="54" spans="1:27" ht="31.5" customHeight="1">
      <c r="A54" s="84"/>
      <c r="B54" s="458" t="s">
        <v>165</v>
      </c>
      <c r="C54" s="459"/>
      <c r="D54" s="77">
        <f>ROUND(D50-D52-D64,2)</f>
        <v>0</v>
      </c>
      <c r="E54" s="302" t="str">
        <f>IF(D54&lt;0,"Ce montant ne peut pas être négatif. Les financement publics obtenus/demandés sont trop élevés.","")</f>
        <v/>
      </c>
      <c r="F54" s="94"/>
      <c r="G54" s="94"/>
      <c r="H54" s="25"/>
      <c r="I54" s="25"/>
      <c r="J54" s="25"/>
      <c r="K54" s="25"/>
      <c r="L54" s="25"/>
      <c r="M54" s="25"/>
      <c r="N54" s="25"/>
      <c r="O54" s="25"/>
      <c r="P54" s="25"/>
      <c r="Q54" s="25"/>
      <c r="R54" s="25"/>
      <c r="S54" s="25"/>
      <c r="T54" s="25"/>
      <c r="U54" s="25"/>
      <c r="V54" s="25"/>
      <c r="W54" s="25"/>
      <c r="X54" s="25"/>
      <c r="Y54" s="25"/>
      <c r="Z54" s="25"/>
      <c r="AA54" s="25"/>
    </row>
    <row r="55" spans="1:27">
      <c r="A55" s="84"/>
      <c r="B55" s="117"/>
      <c r="C55" s="117"/>
      <c r="D55" s="118"/>
      <c r="E55" s="94"/>
      <c r="F55" s="94"/>
      <c r="G55" s="94"/>
      <c r="H55" s="25"/>
      <c r="I55" s="25"/>
      <c r="J55" s="25"/>
      <c r="K55" s="25"/>
      <c r="L55" s="25"/>
      <c r="M55" s="25"/>
      <c r="N55" s="25"/>
      <c r="O55" s="25"/>
      <c r="P55" s="25"/>
      <c r="Q55" s="25"/>
      <c r="R55" s="25"/>
      <c r="S55" s="25"/>
      <c r="T55" s="25"/>
      <c r="U55" s="25"/>
      <c r="V55" s="25"/>
      <c r="W55" s="25"/>
      <c r="X55" s="25"/>
      <c r="Y55" s="25"/>
      <c r="Z55" s="25"/>
      <c r="AA55" s="25"/>
    </row>
    <row r="56" spans="1:27">
      <c r="A56" s="84"/>
      <c r="B56" s="117"/>
      <c r="C56" s="117"/>
      <c r="D56" s="118"/>
      <c r="E56" s="94"/>
      <c r="F56" s="94"/>
      <c r="G56" s="94"/>
      <c r="H56" s="25"/>
      <c r="I56" s="25"/>
      <c r="J56" s="25"/>
      <c r="K56" s="25"/>
      <c r="L56" s="25"/>
      <c r="M56" s="25"/>
      <c r="N56" s="25"/>
      <c r="O56" s="25"/>
      <c r="P56" s="25"/>
      <c r="Q56" s="25"/>
      <c r="R56" s="25"/>
      <c r="S56" s="25"/>
      <c r="T56" s="25"/>
      <c r="U56" s="25"/>
      <c r="V56" s="25"/>
      <c r="W56" s="25"/>
      <c r="X56" s="25"/>
      <c r="Y56" s="25"/>
      <c r="Z56" s="25"/>
      <c r="AA56" s="25"/>
    </row>
    <row r="57" spans="1:27" ht="15.5">
      <c r="A57" s="84"/>
      <c r="B57" s="87" t="s">
        <v>18</v>
      </c>
      <c r="C57" s="87"/>
      <c r="D57" s="87"/>
      <c r="E57" s="87"/>
      <c r="F57" s="87"/>
      <c r="G57" s="94"/>
      <c r="H57" s="25"/>
      <c r="I57" s="25"/>
      <c r="J57" s="25"/>
      <c r="K57" s="25"/>
      <c r="L57" s="25"/>
      <c r="M57" s="25"/>
      <c r="N57" s="25"/>
      <c r="O57" s="25"/>
      <c r="P57" s="25"/>
      <c r="Q57" s="25"/>
      <c r="R57" s="25"/>
      <c r="S57" s="25"/>
      <c r="T57" s="25"/>
      <c r="U57" s="25"/>
      <c r="V57" s="25"/>
      <c r="W57" s="25"/>
      <c r="X57" s="25"/>
      <c r="Y57" s="25"/>
      <c r="Z57" s="25"/>
      <c r="AA57" s="25"/>
    </row>
    <row r="58" spans="1:27" ht="43.5">
      <c r="A58" s="84"/>
      <c r="B58" s="412" t="s">
        <v>140</v>
      </c>
      <c r="C58" s="461"/>
      <c r="D58" s="268" t="s">
        <v>141</v>
      </c>
      <c r="E58" s="268" t="s">
        <v>142</v>
      </c>
      <c r="F58" s="268" t="s">
        <v>19</v>
      </c>
      <c r="G58" s="91"/>
      <c r="H58" s="25"/>
      <c r="I58" s="25"/>
      <c r="J58" s="25"/>
      <c r="K58" s="25"/>
      <c r="L58" s="25"/>
      <c r="M58" s="25"/>
      <c r="N58" s="25"/>
      <c r="O58" s="25"/>
      <c r="P58" s="25"/>
      <c r="Q58" s="25"/>
      <c r="R58" s="25"/>
      <c r="S58" s="25"/>
      <c r="T58" s="25"/>
      <c r="U58" s="25"/>
      <c r="V58" s="25"/>
      <c r="W58" s="25"/>
      <c r="X58" s="25"/>
      <c r="Y58" s="25"/>
      <c r="Z58" s="25"/>
      <c r="AA58" s="25"/>
    </row>
    <row r="59" spans="1:27" ht="20.149999999999999" customHeight="1">
      <c r="A59" s="25"/>
      <c r="B59" s="439"/>
      <c r="C59" s="462"/>
      <c r="D59" s="35"/>
      <c r="E59" s="36"/>
      <c r="F59" s="106" t="str">
        <f t="shared" ref="F59:F63" si="0">IF(D59=0,"",D59/($D$62+$D$52))</f>
        <v/>
      </c>
      <c r="G59" s="13" t="s">
        <v>20</v>
      </c>
      <c r="H59" s="25"/>
      <c r="I59" s="25"/>
      <c r="J59" s="25"/>
      <c r="K59" s="25"/>
      <c r="L59" s="25"/>
      <c r="M59" s="25"/>
      <c r="N59" s="25"/>
      <c r="O59" s="25"/>
      <c r="P59" s="25"/>
      <c r="Q59" s="25"/>
      <c r="R59" s="25"/>
      <c r="S59" s="25"/>
      <c r="T59" s="25"/>
      <c r="U59" s="25"/>
      <c r="V59" s="25"/>
      <c r="W59" s="25"/>
      <c r="X59" s="25"/>
      <c r="Y59" s="25"/>
      <c r="Z59" s="25"/>
      <c r="AA59" s="25"/>
    </row>
    <row r="60" spans="1:27" ht="20.149999999999999" customHeight="1">
      <c r="A60" s="25"/>
      <c r="B60" s="439"/>
      <c r="C60" s="462"/>
      <c r="D60" s="35"/>
      <c r="E60" s="36"/>
      <c r="F60" s="106" t="str">
        <f t="shared" si="0"/>
        <v/>
      </c>
      <c r="G60" s="13" t="s">
        <v>20</v>
      </c>
      <c r="H60" s="25"/>
      <c r="I60" s="25"/>
      <c r="J60" s="25"/>
      <c r="K60" s="25"/>
      <c r="L60" s="25"/>
      <c r="M60" s="25"/>
      <c r="N60" s="25"/>
      <c r="O60" s="25"/>
      <c r="P60" s="25"/>
      <c r="Q60" s="25"/>
      <c r="R60" s="25"/>
      <c r="S60" s="25"/>
      <c r="T60" s="25"/>
      <c r="U60" s="25"/>
      <c r="V60" s="25"/>
      <c r="W60" s="25"/>
      <c r="X60" s="25"/>
      <c r="Y60" s="25"/>
      <c r="Z60" s="25"/>
      <c r="AA60" s="25"/>
    </row>
    <row r="61" spans="1:27" ht="20.149999999999999" customHeight="1">
      <c r="A61" s="25"/>
      <c r="B61" s="439"/>
      <c r="C61" s="462"/>
      <c r="D61" s="35"/>
      <c r="E61" s="36"/>
      <c r="F61" s="106"/>
      <c r="G61" s="13" t="s">
        <v>20</v>
      </c>
      <c r="H61" s="25"/>
      <c r="I61" s="25"/>
      <c r="J61" s="25"/>
      <c r="K61" s="25"/>
      <c r="L61" s="25"/>
      <c r="M61" s="25"/>
      <c r="N61" s="25"/>
      <c r="O61" s="25"/>
      <c r="P61" s="25"/>
      <c r="Q61" s="25"/>
      <c r="R61" s="25"/>
      <c r="S61" s="25"/>
      <c r="T61" s="25"/>
      <c r="U61" s="25"/>
      <c r="V61" s="25"/>
      <c r="W61" s="25"/>
      <c r="X61" s="25"/>
      <c r="Y61" s="25"/>
      <c r="Z61" s="25"/>
      <c r="AA61" s="25"/>
    </row>
    <row r="62" spans="1:27" ht="22.5" customHeight="1">
      <c r="A62" s="25"/>
      <c r="B62" s="439"/>
      <c r="C62" s="462"/>
      <c r="D62" s="35"/>
      <c r="E62" s="36"/>
      <c r="F62" s="106" t="str">
        <f t="shared" si="0"/>
        <v/>
      </c>
      <c r="G62" s="13" t="s">
        <v>20</v>
      </c>
      <c r="H62" s="25"/>
      <c r="I62" s="25"/>
      <c r="J62" s="25"/>
      <c r="K62" s="25"/>
      <c r="L62" s="25"/>
      <c r="M62" s="25"/>
      <c r="N62" s="25"/>
      <c r="O62" s="25"/>
      <c r="P62" s="25"/>
      <c r="Q62" s="25"/>
      <c r="R62" s="25"/>
      <c r="S62" s="25"/>
      <c r="T62" s="25"/>
      <c r="U62" s="25"/>
      <c r="V62" s="25"/>
      <c r="W62" s="25"/>
      <c r="X62" s="25"/>
      <c r="Y62" s="25"/>
      <c r="Z62" s="25"/>
      <c r="AA62" s="25"/>
    </row>
    <row r="63" spans="1:27" ht="20.149999999999999" customHeight="1">
      <c r="A63" s="25"/>
      <c r="B63" s="439"/>
      <c r="C63" s="462"/>
      <c r="D63" s="35"/>
      <c r="E63" s="36"/>
      <c r="F63" s="106" t="str">
        <f t="shared" si="0"/>
        <v/>
      </c>
      <c r="G63" s="13" t="s">
        <v>20</v>
      </c>
      <c r="H63" s="25"/>
      <c r="I63" s="25"/>
      <c r="J63" s="25"/>
      <c r="K63" s="25"/>
      <c r="L63" s="25"/>
      <c r="M63" s="25"/>
      <c r="N63" s="25"/>
      <c r="O63" s="25"/>
      <c r="P63" s="25"/>
      <c r="Q63" s="25"/>
      <c r="R63" s="25"/>
      <c r="S63" s="25"/>
      <c r="T63" s="25"/>
      <c r="U63" s="25"/>
      <c r="V63" s="25"/>
      <c r="W63" s="25"/>
      <c r="X63" s="25"/>
      <c r="Y63" s="25"/>
      <c r="Z63" s="25"/>
      <c r="AA63" s="25"/>
    </row>
    <row r="64" spans="1:27" ht="28.5" customHeight="1">
      <c r="A64" s="84"/>
      <c r="B64" s="88"/>
      <c r="C64" s="88"/>
      <c r="D64" s="104">
        <f>SUM(D59:D63)</f>
        <v>0</v>
      </c>
      <c r="E64" s="105"/>
      <c r="F64" s="105"/>
      <c r="G64" s="2"/>
      <c r="H64" s="25"/>
      <c r="I64" s="25"/>
      <c r="J64" s="25"/>
      <c r="K64" s="25"/>
      <c r="L64" s="25"/>
      <c r="M64" s="25"/>
      <c r="N64" s="25"/>
      <c r="O64" s="25"/>
      <c r="P64" s="25"/>
      <c r="Q64" s="25"/>
      <c r="R64" s="25"/>
      <c r="S64" s="25"/>
      <c r="T64" s="25"/>
      <c r="U64" s="25"/>
      <c r="V64" s="25"/>
      <c r="W64" s="25"/>
      <c r="X64" s="25"/>
      <c r="Y64" s="25"/>
      <c r="Z64" s="25"/>
      <c r="AA64" s="25"/>
    </row>
    <row r="65" spans="1:27" ht="19" customHeight="1">
      <c r="A65" s="84"/>
      <c r="B65" s="88"/>
      <c r="C65" s="88"/>
      <c r="D65" s="99"/>
      <c r="E65" s="105"/>
      <c r="F65" s="105"/>
      <c r="G65" s="2"/>
      <c r="H65" s="25"/>
      <c r="I65" s="25"/>
      <c r="J65" s="25"/>
      <c r="K65" s="25"/>
      <c r="L65" s="25"/>
      <c r="M65" s="25"/>
      <c r="N65" s="25"/>
      <c r="O65" s="25"/>
      <c r="P65" s="25"/>
      <c r="Q65" s="25"/>
      <c r="R65" s="25"/>
      <c r="S65" s="25"/>
      <c r="T65" s="25"/>
      <c r="U65" s="25"/>
      <c r="V65" s="25"/>
      <c r="W65" s="25"/>
      <c r="X65" s="25"/>
      <c r="Y65" s="25"/>
      <c r="Z65" s="25"/>
      <c r="AA65" s="25"/>
    </row>
    <row r="66" spans="1:27" ht="21" customHeight="1">
      <c r="A66" s="84"/>
      <c r="B66" s="88"/>
      <c r="C66" s="88"/>
      <c r="D66" s="99"/>
      <c r="E66" s="105"/>
      <c r="F66" s="105"/>
      <c r="G66" s="2"/>
      <c r="H66" s="25"/>
      <c r="I66" s="25"/>
      <c r="J66" s="25"/>
      <c r="K66" s="25"/>
      <c r="L66" s="25"/>
      <c r="M66" s="25"/>
      <c r="N66" s="25"/>
      <c r="O66" s="25"/>
      <c r="P66" s="25"/>
      <c r="Q66" s="25"/>
      <c r="R66" s="25"/>
      <c r="S66" s="25"/>
      <c r="T66" s="25"/>
      <c r="U66" s="25"/>
      <c r="V66" s="25"/>
      <c r="W66" s="25"/>
      <c r="X66" s="25"/>
      <c r="Y66" s="25"/>
      <c r="Z66" s="25"/>
      <c r="AA66" s="25"/>
    </row>
    <row r="67" spans="1:27" ht="14.5" thickBot="1">
      <c r="A67" s="84"/>
      <c r="B67" s="88"/>
      <c r="C67" s="88"/>
      <c r="D67" s="99"/>
      <c r="E67" s="105"/>
      <c r="F67" s="105"/>
      <c r="G67" s="2"/>
      <c r="H67" s="25"/>
      <c r="I67" s="25"/>
      <c r="J67" s="25"/>
      <c r="K67" s="25"/>
      <c r="L67" s="25"/>
      <c r="M67" s="25"/>
      <c r="N67" s="25"/>
      <c r="O67" s="25"/>
      <c r="P67" s="25"/>
      <c r="Q67" s="25"/>
      <c r="R67" s="25"/>
      <c r="S67" s="25"/>
      <c r="T67" s="25"/>
      <c r="U67" s="25"/>
      <c r="V67" s="25"/>
      <c r="W67" s="25"/>
      <c r="X67" s="25"/>
      <c r="Y67" s="25"/>
      <c r="Z67" s="25"/>
      <c r="AA67" s="25"/>
    </row>
    <row r="68" spans="1:27" ht="29.5" customHeight="1" thickBot="1">
      <c r="A68" s="84"/>
      <c r="B68" s="470" t="s">
        <v>370</v>
      </c>
      <c r="C68" s="471"/>
      <c r="D68" s="471"/>
      <c r="E68" s="471"/>
      <c r="F68" s="472"/>
      <c r="G68" s="2"/>
      <c r="H68" s="25"/>
      <c r="I68" s="25"/>
      <c r="J68" s="25"/>
      <c r="K68" s="25"/>
      <c r="L68" s="25"/>
      <c r="M68" s="25"/>
      <c r="N68" s="25"/>
      <c r="O68" s="25"/>
      <c r="P68" s="25"/>
      <c r="Q68" s="25"/>
      <c r="R68" s="25"/>
      <c r="S68" s="25"/>
      <c r="T68" s="25"/>
      <c r="U68" s="25"/>
      <c r="V68" s="25"/>
      <c r="W68" s="25"/>
      <c r="X68" s="25"/>
      <c r="Y68" s="25"/>
      <c r="Z68" s="25"/>
      <c r="AA68" s="25"/>
    </row>
    <row r="69" spans="1:27">
      <c r="A69" s="84"/>
      <c r="B69" s="436" t="s">
        <v>168</v>
      </c>
      <c r="C69" s="436"/>
      <c r="D69" s="438"/>
      <c r="E69" s="438"/>
      <c r="F69" s="438"/>
      <c r="G69" s="2"/>
      <c r="H69" s="25"/>
      <c r="I69" s="25"/>
      <c r="J69" s="25"/>
      <c r="K69" s="25"/>
      <c r="L69" s="25"/>
      <c r="M69" s="25"/>
      <c r="N69" s="25"/>
      <c r="O69" s="25"/>
      <c r="P69" s="25"/>
      <c r="Q69" s="25"/>
      <c r="R69" s="25"/>
      <c r="S69" s="25"/>
      <c r="T69" s="25"/>
      <c r="U69" s="25"/>
      <c r="V69" s="25"/>
      <c r="W69" s="25"/>
      <c r="X69" s="25"/>
      <c r="Y69" s="25"/>
      <c r="Z69" s="25"/>
      <c r="AA69" s="25"/>
    </row>
    <row r="70" spans="1:27">
      <c r="A70" s="84"/>
      <c r="B70" s="103"/>
      <c r="C70" s="103"/>
      <c r="D70" s="11"/>
      <c r="E70" s="11"/>
      <c r="F70" s="2"/>
      <c r="G70" s="2"/>
      <c r="H70" s="25"/>
      <c r="I70" s="25"/>
      <c r="J70" s="25"/>
      <c r="K70" s="25"/>
      <c r="L70" s="25"/>
      <c r="M70" s="25"/>
      <c r="N70" s="25"/>
      <c r="O70" s="25"/>
      <c r="P70" s="25"/>
      <c r="Q70" s="25"/>
      <c r="R70" s="25"/>
      <c r="S70" s="25"/>
      <c r="T70" s="25"/>
      <c r="U70" s="25"/>
      <c r="V70" s="25"/>
      <c r="W70" s="25"/>
      <c r="X70" s="25"/>
      <c r="Y70" s="25"/>
      <c r="Z70" s="25"/>
      <c r="AA70" s="25"/>
    </row>
    <row r="71" spans="1:27" ht="15.5">
      <c r="A71" s="84"/>
      <c r="B71" s="87" t="s">
        <v>21</v>
      </c>
      <c r="C71" s="87"/>
      <c r="D71" s="2"/>
      <c r="E71" s="2"/>
      <c r="F71" s="2"/>
      <c r="G71" s="2"/>
      <c r="H71" s="25"/>
      <c r="I71" s="25"/>
      <c r="J71" s="25"/>
      <c r="K71" s="25"/>
      <c r="L71" s="25"/>
      <c r="M71" s="25"/>
      <c r="N71" s="25"/>
      <c r="O71" s="25"/>
      <c r="P71" s="25"/>
      <c r="Q71" s="25"/>
      <c r="R71" s="25"/>
      <c r="S71" s="25"/>
      <c r="T71" s="25"/>
      <c r="U71" s="25"/>
      <c r="V71" s="25"/>
      <c r="W71" s="25"/>
      <c r="X71" s="25"/>
      <c r="Y71" s="25"/>
      <c r="Z71" s="25"/>
      <c r="AA71" s="25"/>
    </row>
    <row r="72" spans="1:27" ht="22.5" customHeight="1">
      <c r="A72" s="84"/>
      <c r="B72" s="464" t="s">
        <v>22</v>
      </c>
      <c r="C72" s="465"/>
      <c r="D72" s="24"/>
      <c r="E72" s="2"/>
      <c r="F72" s="2"/>
      <c r="G72" s="2"/>
      <c r="H72" s="25"/>
      <c r="I72" s="25"/>
      <c r="J72" s="25"/>
      <c r="K72" s="25"/>
      <c r="L72" s="25"/>
      <c r="M72" s="25"/>
      <c r="N72" s="25"/>
      <c r="O72" s="25"/>
      <c r="P72" s="25"/>
      <c r="Q72" s="25"/>
      <c r="R72" s="25"/>
      <c r="S72" s="25"/>
      <c r="T72" s="25"/>
      <c r="U72" s="25"/>
      <c r="V72" s="25"/>
      <c r="W72" s="25"/>
      <c r="X72" s="25"/>
      <c r="Y72" s="25"/>
      <c r="Z72" s="25"/>
      <c r="AA72" s="25"/>
    </row>
    <row r="73" spans="1:27">
      <c r="A73" s="84"/>
      <c r="B73" s="91"/>
      <c r="C73" s="91"/>
      <c r="D73" s="88"/>
      <c r="E73" s="88"/>
      <c r="F73" s="88"/>
      <c r="G73" s="88"/>
      <c r="H73" s="25"/>
      <c r="I73" s="25"/>
      <c r="J73" s="25"/>
      <c r="K73" s="25"/>
      <c r="L73" s="25"/>
      <c r="M73" s="25"/>
      <c r="N73" s="25"/>
      <c r="O73" s="25"/>
      <c r="P73" s="25"/>
      <c r="Q73" s="25"/>
      <c r="R73" s="25"/>
      <c r="S73" s="25"/>
      <c r="T73" s="25"/>
      <c r="U73" s="25"/>
      <c r="V73" s="25"/>
      <c r="W73" s="25"/>
      <c r="X73" s="25"/>
      <c r="Y73" s="25"/>
      <c r="Z73" s="25"/>
      <c r="AA73" s="25"/>
    </row>
    <row r="74" spans="1:27" ht="15.5">
      <c r="A74" s="84"/>
      <c r="B74" s="87" t="s">
        <v>23</v>
      </c>
      <c r="C74" s="87"/>
      <c r="D74" s="87"/>
      <c r="E74" s="88"/>
      <c r="F74" s="98"/>
      <c r="G74" s="88"/>
      <c r="H74" s="25"/>
      <c r="I74" s="25"/>
      <c r="J74" s="25"/>
      <c r="K74" s="25"/>
      <c r="L74" s="25"/>
      <c r="M74" s="25"/>
      <c r="N74" s="25"/>
      <c r="O74" s="25"/>
      <c r="P74" s="25"/>
      <c r="Q74" s="25"/>
      <c r="R74" s="25"/>
      <c r="S74" s="25"/>
      <c r="T74" s="25"/>
      <c r="U74" s="25"/>
      <c r="V74" s="25"/>
      <c r="W74" s="25"/>
      <c r="X74" s="25"/>
      <c r="Y74" s="25"/>
      <c r="Z74" s="25"/>
      <c r="AA74" s="25"/>
    </row>
    <row r="75" spans="1:27" ht="25" customHeight="1">
      <c r="A75" s="84"/>
      <c r="B75" s="466" t="s">
        <v>22</v>
      </c>
      <c r="C75" s="467"/>
      <c r="D75" s="76">
        <f>'ANXE1a-Dépenses prévi'!F115+'ANXE1a-Dépenses prévi'!F154</f>
        <v>0</v>
      </c>
      <c r="E75" s="88"/>
      <c r="F75" s="88"/>
      <c r="G75" s="88"/>
      <c r="H75" s="25"/>
      <c r="I75" s="25"/>
      <c r="J75" s="25"/>
      <c r="K75" s="25"/>
      <c r="L75" s="25"/>
      <c r="M75" s="25"/>
      <c r="N75" s="25"/>
      <c r="O75" s="25"/>
      <c r="P75" s="25"/>
      <c r="Q75" s="25"/>
      <c r="R75" s="25"/>
      <c r="S75" s="25"/>
      <c r="T75" s="25"/>
      <c r="U75" s="25"/>
      <c r="V75" s="25"/>
      <c r="W75" s="25"/>
      <c r="X75" s="25"/>
      <c r="Y75" s="25"/>
      <c r="Z75" s="25"/>
      <c r="AA75" s="25"/>
    </row>
    <row r="76" spans="1:27">
      <c r="A76" s="84"/>
      <c r="B76" s="88"/>
      <c r="C76" s="88"/>
      <c r="D76" s="99"/>
      <c r="E76" s="88"/>
      <c r="F76" s="88"/>
      <c r="G76" s="88"/>
      <c r="H76" s="25"/>
      <c r="I76" s="25"/>
      <c r="J76" s="25"/>
      <c r="K76" s="25"/>
      <c r="L76" s="25"/>
      <c r="M76" s="25"/>
      <c r="N76" s="25"/>
      <c r="O76" s="25"/>
      <c r="P76" s="25"/>
      <c r="Q76" s="25"/>
      <c r="R76" s="25"/>
      <c r="S76" s="25"/>
      <c r="T76" s="25"/>
      <c r="U76" s="25"/>
      <c r="V76" s="25"/>
      <c r="W76" s="25"/>
      <c r="X76" s="25"/>
      <c r="Y76" s="25"/>
      <c r="Z76" s="25"/>
      <c r="AA76" s="25"/>
    </row>
    <row r="77" spans="1:27" ht="26.15" customHeight="1">
      <c r="A77" s="84"/>
      <c r="B77" s="87" t="s">
        <v>24</v>
      </c>
      <c r="C77" s="87"/>
      <c r="D77" s="87"/>
      <c r="E77" s="100"/>
      <c r="F77" s="94"/>
      <c r="G77" s="94"/>
      <c r="H77" s="25"/>
      <c r="I77" s="25"/>
      <c r="J77" s="25"/>
      <c r="K77" s="25"/>
      <c r="L77" s="25"/>
      <c r="M77" s="25"/>
      <c r="N77" s="25"/>
      <c r="O77" s="25"/>
      <c r="P77" s="25"/>
      <c r="Q77" s="25"/>
      <c r="R77" s="25"/>
      <c r="S77" s="25"/>
      <c r="T77" s="25"/>
      <c r="U77" s="25"/>
      <c r="V77" s="25"/>
      <c r="W77" s="25"/>
      <c r="X77" s="25"/>
      <c r="Y77" s="25"/>
      <c r="Z77" s="25"/>
      <c r="AA77" s="25"/>
    </row>
    <row r="78" spans="1:27" ht="15.5">
      <c r="A78" s="84"/>
      <c r="B78" s="468" t="s">
        <v>25</v>
      </c>
      <c r="C78" s="469"/>
      <c r="D78" s="101" t="s">
        <v>26</v>
      </c>
      <c r="E78" s="102"/>
      <c r="F78" s="102"/>
      <c r="G78" s="88"/>
      <c r="H78" s="25"/>
      <c r="I78" s="25"/>
      <c r="J78" s="25"/>
      <c r="K78" s="25"/>
      <c r="L78" s="25"/>
      <c r="M78" s="25"/>
      <c r="N78" s="25"/>
      <c r="O78" s="25"/>
      <c r="P78" s="25"/>
      <c r="Q78" s="25"/>
      <c r="R78" s="25"/>
      <c r="S78" s="25"/>
      <c r="T78" s="25"/>
      <c r="U78" s="25"/>
      <c r="V78" s="25"/>
      <c r="W78" s="25"/>
      <c r="X78" s="25"/>
      <c r="Y78" s="25"/>
      <c r="Z78" s="25"/>
      <c r="AA78" s="25"/>
    </row>
    <row r="79" spans="1:27" ht="20" customHeight="1">
      <c r="A79" s="25"/>
      <c r="B79" s="439"/>
      <c r="C79" s="440"/>
      <c r="D79" s="35"/>
      <c r="E79" s="13" t="s">
        <v>20</v>
      </c>
      <c r="F79" s="14"/>
      <c r="G79" s="14"/>
      <c r="H79" s="25"/>
      <c r="I79" s="25"/>
      <c r="J79" s="25"/>
      <c r="K79" s="25"/>
      <c r="L79" s="25"/>
      <c r="M79" s="25"/>
      <c r="N79" s="25"/>
      <c r="O79" s="25"/>
      <c r="P79" s="25"/>
      <c r="Q79" s="25"/>
      <c r="R79" s="25"/>
      <c r="S79" s="25"/>
      <c r="T79" s="25"/>
      <c r="U79" s="25"/>
      <c r="V79" s="25"/>
      <c r="W79" s="25"/>
      <c r="X79" s="25"/>
      <c r="Y79" s="25"/>
      <c r="Z79" s="25"/>
      <c r="AA79" s="25"/>
    </row>
    <row r="80" spans="1:27" ht="20" customHeight="1">
      <c r="A80" s="25"/>
      <c r="B80" s="439"/>
      <c r="C80" s="440"/>
      <c r="D80" s="35"/>
      <c r="E80" s="13" t="s">
        <v>20</v>
      </c>
      <c r="F80" s="2"/>
      <c r="G80" s="2"/>
      <c r="H80" s="25"/>
      <c r="I80" s="25"/>
      <c r="J80" s="25"/>
      <c r="K80" s="25"/>
      <c r="L80" s="25"/>
      <c r="M80" s="25"/>
      <c r="N80" s="25"/>
      <c r="O80" s="25"/>
      <c r="P80" s="25"/>
      <c r="Q80" s="25"/>
      <c r="R80" s="25"/>
      <c r="S80" s="25"/>
      <c r="T80" s="25"/>
      <c r="U80" s="25"/>
      <c r="V80" s="25"/>
      <c r="W80" s="25"/>
      <c r="X80" s="25"/>
      <c r="Y80" s="25"/>
      <c r="Z80" s="25"/>
      <c r="AA80" s="25"/>
    </row>
    <row r="81" spans="1:27" ht="20" customHeight="1">
      <c r="A81" s="25"/>
      <c r="B81" s="439"/>
      <c r="C81" s="440"/>
      <c r="D81" s="35"/>
      <c r="E81" s="13"/>
      <c r="F81" s="2"/>
      <c r="G81" s="2"/>
      <c r="H81" s="25"/>
      <c r="I81" s="25"/>
      <c r="J81" s="25"/>
      <c r="K81" s="25"/>
      <c r="L81" s="25"/>
      <c r="M81" s="25"/>
      <c r="N81" s="25"/>
      <c r="O81" s="25"/>
      <c r="P81" s="25"/>
      <c r="Q81" s="25"/>
      <c r="R81" s="25"/>
      <c r="S81" s="25"/>
      <c r="T81" s="25"/>
      <c r="U81" s="25"/>
      <c r="V81" s="25"/>
      <c r="W81" s="25"/>
      <c r="X81" s="25"/>
      <c r="Y81" s="25"/>
      <c r="Z81" s="25"/>
      <c r="AA81" s="25"/>
    </row>
    <row r="82" spans="1:27" ht="20" customHeight="1">
      <c r="A82" s="25"/>
      <c r="B82" s="439"/>
      <c r="C82" s="440"/>
      <c r="D82" s="35"/>
      <c r="E82" s="13"/>
      <c r="F82" s="2"/>
      <c r="G82" s="2"/>
      <c r="H82" s="25"/>
      <c r="I82" s="25"/>
      <c r="J82" s="25"/>
      <c r="K82" s="25"/>
      <c r="L82" s="25"/>
      <c r="M82" s="25"/>
      <c r="N82" s="25"/>
      <c r="O82" s="25"/>
      <c r="P82" s="25"/>
      <c r="Q82" s="25"/>
      <c r="R82" s="25"/>
      <c r="S82" s="25"/>
      <c r="T82" s="25"/>
      <c r="U82" s="25"/>
      <c r="V82" s="25"/>
      <c r="W82" s="25"/>
      <c r="X82" s="25"/>
      <c r="Y82" s="25"/>
      <c r="Z82" s="25"/>
      <c r="AA82" s="25"/>
    </row>
    <row r="83" spans="1:27" ht="20" customHeight="1">
      <c r="A83" s="25"/>
      <c r="B83" s="439"/>
      <c r="C83" s="440"/>
      <c r="D83" s="35"/>
      <c r="E83" s="13" t="s">
        <v>20</v>
      </c>
      <c r="F83" s="14"/>
      <c r="G83" s="14"/>
      <c r="H83" s="25"/>
      <c r="I83" s="25"/>
      <c r="J83" s="25"/>
      <c r="K83" s="25"/>
      <c r="L83" s="25"/>
      <c r="M83" s="25"/>
      <c r="N83" s="25"/>
      <c r="O83" s="25"/>
      <c r="P83" s="25"/>
      <c r="Q83" s="25"/>
      <c r="R83" s="25"/>
      <c r="S83" s="25"/>
      <c r="T83" s="25"/>
      <c r="U83" s="25"/>
      <c r="V83" s="25"/>
      <c r="W83" s="25"/>
      <c r="X83" s="25"/>
      <c r="Y83" s="25"/>
      <c r="Z83" s="25"/>
      <c r="AA83" s="25"/>
    </row>
    <row r="84" spans="1:27" ht="20" customHeight="1">
      <c r="A84" s="25"/>
      <c r="B84" s="439"/>
      <c r="C84" s="440"/>
      <c r="D84" s="35"/>
      <c r="E84" s="13" t="s">
        <v>20</v>
      </c>
      <c r="F84" s="2"/>
      <c r="G84" s="2"/>
      <c r="H84" s="25"/>
      <c r="I84" s="25"/>
      <c r="J84" s="25"/>
      <c r="K84" s="25"/>
      <c r="L84" s="25"/>
      <c r="M84" s="25"/>
      <c r="N84" s="25"/>
      <c r="O84" s="25"/>
      <c r="P84" s="25"/>
      <c r="Q84" s="25"/>
      <c r="R84" s="25"/>
      <c r="S84" s="25"/>
      <c r="T84" s="25"/>
      <c r="U84" s="25"/>
      <c r="V84" s="25"/>
      <c r="W84" s="25"/>
      <c r="X84" s="25"/>
      <c r="Y84" s="25"/>
      <c r="Z84" s="25"/>
      <c r="AA84" s="25"/>
    </row>
    <row r="85" spans="1:27" ht="20" customHeight="1">
      <c r="A85" s="25"/>
      <c r="B85" s="439"/>
      <c r="C85" s="440"/>
      <c r="D85" s="35"/>
      <c r="E85" s="13" t="s">
        <v>20</v>
      </c>
      <c r="F85" s="2"/>
      <c r="G85" s="2"/>
      <c r="H85" s="25"/>
      <c r="I85" s="25"/>
      <c r="J85" s="25"/>
      <c r="K85" s="25"/>
      <c r="L85" s="25"/>
      <c r="M85" s="25"/>
      <c r="N85" s="25"/>
      <c r="O85" s="25"/>
      <c r="P85" s="25"/>
      <c r="Q85" s="25"/>
      <c r="R85" s="25"/>
      <c r="S85" s="25"/>
      <c r="T85" s="25"/>
      <c r="U85" s="25"/>
      <c r="V85" s="25"/>
      <c r="W85" s="25"/>
      <c r="X85" s="25"/>
      <c r="Y85" s="25"/>
      <c r="Z85" s="25"/>
      <c r="AA85" s="25"/>
    </row>
    <row r="86" spans="1:27" ht="20" customHeight="1">
      <c r="A86" s="25"/>
      <c r="B86" s="439"/>
      <c r="C86" s="440"/>
      <c r="D86" s="35"/>
      <c r="E86" s="13" t="s">
        <v>20</v>
      </c>
      <c r="F86" s="2"/>
      <c r="G86" s="2"/>
      <c r="H86" s="25"/>
      <c r="I86" s="25"/>
      <c r="J86" s="25"/>
      <c r="K86" s="25"/>
      <c r="L86" s="25"/>
      <c r="M86" s="25"/>
      <c r="N86" s="25"/>
      <c r="O86" s="25"/>
      <c r="P86" s="25"/>
      <c r="Q86" s="25"/>
      <c r="R86" s="25"/>
      <c r="S86" s="25"/>
      <c r="T86" s="25"/>
      <c r="U86" s="25"/>
      <c r="V86" s="25"/>
      <c r="W86" s="25"/>
      <c r="X86" s="25"/>
      <c r="Y86" s="25"/>
      <c r="Z86" s="25"/>
      <c r="AA86" s="25"/>
    </row>
    <row r="87" spans="1:27" ht="18.649999999999999" customHeight="1">
      <c r="A87" s="84"/>
      <c r="B87" s="441" t="s">
        <v>27</v>
      </c>
      <c r="C87" s="442"/>
      <c r="D87" s="79">
        <f>SUM(D79:D86)</f>
        <v>0</v>
      </c>
      <c r="E87" s="88"/>
      <c r="F87" s="88"/>
      <c r="G87" s="88"/>
      <c r="H87" s="25"/>
      <c r="I87" s="25"/>
      <c r="J87" s="25"/>
      <c r="K87" s="25"/>
      <c r="L87" s="25"/>
      <c r="M87" s="25"/>
      <c r="N87" s="25"/>
      <c r="O87" s="25"/>
      <c r="P87" s="25"/>
      <c r="Q87" s="25"/>
      <c r="R87" s="25"/>
      <c r="S87" s="25"/>
      <c r="T87" s="25"/>
      <c r="U87" s="25"/>
      <c r="V87" s="25"/>
      <c r="W87" s="25"/>
      <c r="X87" s="25"/>
      <c r="Y87" s="25"/>
      <c r="Z87" s="25"/>
      <c r="AA87" s="25"/>
    </row>
    <row r="88" spans="1:27" ht="23.15" customHeight="1">
      <c r="A88" s="84"/>
      <c r="B88" s="443" t="s">
        <v>28</v>
      </c>
      <c r="C88" s="444"/>
      <c r="D88" s="78">
        <f>IF(D102&gt;D101,D87,D102-D72-D75)</f>
        <v>0</v>
      </c>
      <c r="E88" s="88"/>
      <c r="F88" s="88"/>
      <c r="G88" s="88"/>
      <c r="H88" s="25"/>
      <c r="I88" s="25"/>
      <c r="J88" s="25"/>
      <c r="K88" s="25"/>
      <c r="L88" s="25"/>
      <c r="M88" s="25"/>
      <c r="N88" s="25"/>
      <c r="O88" s="25"/>
      <c r="P88" s="25"/>
      <c r="Q88" s="25"/>
      <c r="R88" s="25"/>
      <c r="S88" s="25"/>
      <c r="T88" s="25"/>
      <c r="U88" s="25"/>
      <c r="V88" s="25"/>
      <c r="W88" s="25"/>
      <c r="X88" s="25"/>
      <c r="Y88" s="25"/>
      <c r="Z88" s="25"/>
      <c r="AA88" s="25"/>
    </row>
    <row r="89" spans="1:27" ht="15.5">
      <c r="A89" s="84"/>
      <c r="B89" s="95"/>
      <c r="C89" s="95"/>
      <c r="D89" s="96"/>
      <c r="E89" s="88"/>
      <c r="F89" s="88"/>
      <c r="G89" s="88"/>
      <c r="H89" s="25"/>
      <c r="I89" s="25"/>
      <c r="J89" s="25"/>
      <c r="K89" s="25"/>
      <c r="L89" s="25"/>
      <c r="M89" s="25"/>
      <c r="N89" s="25"/>
      <c r="O89" s="25"/>
      <c r="P89" s="25"/>
      <c r="Q89" s="25"/>
      <c r="R89" s="25"/>
      <c r="S89" s="25"/>
      <c r="T89" s="25"/>
      <c r="U89" s="25"/>
      <c r="V89" s="25"/>
      <c r="W89" s="25"/>
      <c r="X89" s="25"/>
      <c r="Y89" s="25"/>
      <c r="Z89" s="25"/>
      <c r="AA89" s="25"/>
    </row>
    <row r="90" spans="1:27" ht="30" customHeight="1" thickBot="1">
      <c r="A90" s="84"/>
      <c r="B90" s="97"/>
      <c r="C90" s="97"/>
      <c r="D90" s="74" t="str">
        <f>IF(D102&gt;D101,"Attention : le total des financements privés est insuffisant de","")</f>
        <v/>
      </c>
      <c r="E90" s="75" t="str">
        <f>IF(D102&gt;D101,D102-D101,"")</f>
        <v/>
      </c>
      <c r="F90" s="88"/>
      <c r="G90" s="88"/>
      <c r="H90" s="25"/>
      <c r="I90" s="25"/>
      <c r="J90" s="25"/>
      <c r="K90" s="25"/>
      <c r="L90" s="25"/>
      <c r="M90" s="25"/>
      <c r="N90" s="25"/>
      <c r="O90" s="25"/>
      <c r="P90" s="25"/>
      <c r="Q90" s="25"/>
      <c r="R90" s="25"/>
      <c r="S90" s="25"/>
      <c r="T90" s="25"/>
      <c r="U90" s="25"/>
      <c r="V90" s="25"/>
      <c r="W90" s="25"/>
      <c r="X90" s="25"/>
      <c r="Y90" s="25"/>
      <c r="Z90" s="25"/>
      <c r="AA90" s="25"/>
    </row>
    <row r="91" spans="1:27" ht="15.5">
      <c r="A91" s="84"/>
      <c r="B91" s="85" t="s">
        <v>29</v>
      </c>
      <c r="C91" s="85"/>
      <c r="D91" s="86"/>
      <c r="E91" s="86"/>
      <c r="F91" s="86"/>
      <c r="G91" s="88"/>
      <c r="H91" s="25"/>
      <c r="I91" s="25"/>
      <c r="J91" s="25"/>
      <c r="K91" s="25"/>
      <c r="L91" s="25"/>
      <c r="M91" s="25"/>
      <c r="N91" s="25"/>
      <c r="O91" s="25"/>
      <c r="P91" s="25"/>
      <c r="Q91" s="25"/>
      <c r="R91" s="25"/>
      <c r="S91" s="25"/>
      <c r="T91" s="25"/>
      <c r="U91" s="25"/>
      <c r="V91" s="25"/>
      <c r="W91" s="25"/>
      <c r="X91" s="25"/>
      <c r="Y91" s="25"/>
      <c r="Z91" s="25"/>
      <c r="AA91" s="25"/>
    </row>
    <row r="92" spans="1:27" ht="16" thickBot="1">
      <c r="A92" s="84"/>
      <c r="B92" s="87"/>
      <c r="C92" s="87"/>
      <c r="D92" s="88"/>
      <c r="E92" s="88"/>
      <c r="F92" s="88"/>
      <c r="G92" s="88"/>
      <c r="H92" s="25"/>
      <c r="I92" s="25"/>
      <c r="J92" s="25"/>
      <c r="K92" s="25"/>
      <c r="L92" s="25"/>
      <c r="M92" s="25"/>
      <c r="N92" s="25"/>
      <c r="O92" s="25"/>
      <c r="P92" s="25"/>
      <c r="Q92" s="25"/>
      <c r="R92" s="25"/>
      <c r="S92" s="25"/>
      <c r="T92" s="25"/>
      <c r="U92" s="25"/>
      <c r="V92" s="25"/>
      <c r="W92" s="25"/>
      <c r="X92" s="25"/>
      <c r="Y92" s="25"/>
      <c r="Z92" s="25"/>
      <c r="AA92" s="25"/>
    </row>
    <row r="93" spans="1:27" ht="24" customHeight="1">
      <c r="A93" s="84"/>
      <c r="B93" s="451" t="s">
        <v>30</v>
      </c>
      <c r="C93" s="452"/>
      <c r="D93" s="80">
        <f>ROUND(D72+D75+D88,2)</f>
        <v>0</v>
      </c>
      <c r="E93" s="88"/>
      <c r="F93" s="88"/>
      <c r="G93" s="2"/>
      <c r="H93" s="25"/>
      <c r="I93" s="25"/>
      <c r="J93" s="25"/>
      <c r="K93" s="25"/>
      <c r="L93" s="25"/>
      <c r="M93" s="25"/>
      <c r="N93" s="25"/>
      <c r="O93" s="25"/>
      <c r="P93" s="25"/>
      <c r="Q93" s="25"/>
      <c r="R93" s="25"/>
      <c r="S93" s="25"/>
      <c r="T93" s="25"/>
      <c r="U93" s="25"/>
      <c r="V93" s="25"/>
      <c r="W93" s="25"/>
      <c r="X93" s="25"/>
      <c r="Y93" s="25"/>
      <c r="Z93" s="25"/>
      <c r="AA93" s="25"/>
    </row>
    <row r="94" spans="1:27" ht="14.5">
      <c r="A94" s="84"/>
      <c r="B94" s="445" t="s">
        <v>31</v>
      </c>
      <c r="C94" s="446"/>
      <c r="D94" s="81">
        <f>D72</f>
        <v>0</v>
      </c>
      <c r="E94" s="88"/>
      <c r="F94" s="88"/>
      <c r="G94" s="2"/>
      <c r="H94" s="25"/>
      <c r="I94" s="25"/>
      <c r="J94" s="25"/>
      <c r="K94" s="25"/>
      <c r="L94" s="25"/>
      <c r="M94" s="25"/>
      <c r="N94" s="25"/>
      <c r="O94" s="25"/>
      <c r="P94" s="25"/>
      <c r="Q94" s="25"/>
      <c r="R94" s="25"/>
      <c r="S94" s="25"/>
      <c r="T94" s="25"/>
      <c r="U94" s="25"/>
      <c r="V94" s="25"/>
      <c r="W94" s="25"/>
      <c r="X94" s="25"/>
      <c r="Y94" s="25"/>
      <c r="Z94" s="25"/>
      <c r="AA94" s="25"/>
    </row>
    <row r="95" spans="1:27" ht="14.5">
      <c r="A95" s="84"/>
      <c r="B95" s="445" t="s">
        <v>32</v>
      </c>
      <c r="C95" s="446"/>
      <c r="D95" s="81">
        <f>D75</f>
        <v>0</v>
      </c>
      <c r="E95" s="88"/>
      <c r="F95" s="88"/>
      <c r="G95" s="2"/>
      <c r="H95" s="25"/>
      <c r="I95" s="25"/>
      <c r="J95" s="25"/>
      <c r="K95" s="25"/>
      <c r="L95" s="25"/>
      <c r="M95" s="25"/>
      <c r="N95" s="25"/>
      <c r="O95" s="25"/>
      <c r="P95" s="25"/>
      <c r="Q95" s="25"/>
      <c r="R95" s="25"/>
      <c r="S95" s="25"/>
      <c r="T95" s="25"/>
      <c r="U95" s="25"/>
      <c r="V95" s="25"/>
      <c r="W95" s="25"/>
      <c r="X95" s="25"/>
      <c r="Y95" s="25"/>
      <c r="Z95" s="25"/>
      <c r="AA95" s="25"/>
    </row>
    <row r="96" spans="1:27" ht="14.5">
      <c r="A96" s="84"/>
      <c r="B96" s="445" t="s">
        <v>33</v>
      </c>
      <c r="C96" s="446"/>
      <c r="D96" s="81">
        <f>D88</f>
        <v>0</v>
      </c>
      <c r="E96" s="88"/>
      <c r="F96" s="88"/>
      <c r="G96" s="2"/>
      <c r="H96" s="25"/>
      <c r="I96" s="25"/>
      <c r="J96" s="25"/>
      <c r="K96" s="25"/>
      <c r="L96" s="25"/>
      <c r="M96" s="25"/>
      <c r="N96" s="25"/>
      <c r="O96" s="25"/>
      <c r="P96" s="25"/>
      <c r="Q96" s="25"/>
      <c r="R96" s="25"/>
      <c r="S96" s="25"/>
      <c r="T96" s="25"/>
      <c r="U96" s="25"/>
      <c r="V96" s="25"/>
      <c r="W96" s="25"/>
      <c r="X96" s="25"/>
      <c r="Y96" s="25"/>
      <c r="Z96" s="25"/>
      <c r="AA96" s="25"/>
    </row>
    <row r="97" spans="1:27" ht="22.5" customHeight="1">
      <c r="A97" s="84"/>
      <c r="B97" s="463" t="s">
        <v>34</v>
      </c>
      <c r="C97" s="459"/>
      <c r="D97" s="82">
        <f>SUM(D54+D52+D64)</f>
        <v>0</v>
      </c>
      <c r="E97" s="88"/>
      <c r="F97" s="88"/>
      <c r="G97" s="2"/>
      <c r="H97" s="25"/>
      <c r="I97" s="25"/>
      <c r="J97" s="25"/>
      <c r="K97" s="25"/>
      <c r="L97" s="25"/>
      <c r="M97" s="25"/>
      <c r="N97" s="25"/>
      <c r="O97" s="25"/>
      <c r="P97" s="25"/>
      <c r="Q97" s="25"/>
      <c r="R97" s="25"/>
      <c r="S97" s="25"/>
      <c r="T97" s="25"/>
      <c r="U97" s="25"/>
      <c r="V97" s="25"/>
      <c r="W97" s="25"/>
      <c r="X97" s="25"/>
      <c r="Y97" s="25"/>
      <c r="Z97" s="25"/>
      <c r="AA97" s="25"/>
    </row>
    <row r="98" spans="1:27" ht="14.5">
      <c r="A98" s="84"/>
      <c r="B98" s="445" t="s">
        <v>169</v>
      </c>
      <c r="C98" s="446"/>
      <c r="D98" s="81">
        <f>D54</f>
        <v>0</v>
      </c>
      <c r="E98" s="88"/>
      <c r="F98" s="88"/>
      <c r="G98" s="2"/>
      <c r="H98" s="25"/>
      <c r="I98" s="25"/>
      <c r="J98" s="25"/>
      <c r="K98" s="25"/>
      <c r="L98" s="25"/>
      <c r="M98" s="25"/>
      <c r="N98" s="25"/>
      <c r="O98" s="25"/>
      <c r="P98" s="25"/>
      <c r="Q98" s="25"/>
      <c r="R98" s="25"/>
      <c r="S98" s="25"/>
      <c r="T98" s="25"/>
      <c r="U98" s="25"/>
      <c r="V98" s="25"/>
      <c r="W98" s="25"/>
      <c r="X98" s="25"/>
      <c r="Y98" s="25"/>
      <c r="Z98" s="25"/>
      <c r="AA98" s="25"/>
    </row>
    <row r="99" spans="1:27" ht="14.5">
      <c r="A99" s="84"/>
      <c r="B99" s="445" t="s">
        <v>35</v>
      </c>
      <c r="C99" s="446"/>
      <c r="D99" s="81">
        <f>D64</f>
        <v>0</v>
      </c>
      <c r="E99" s="88"/>
      <c r="F99" s="88"/>
      <c r="G99" s="2"/>
      <c r="H99" s="25"/>
      <c r="I99" s="25"/>
      <c r="J99" s="25"/>
      <c r="K99" s="25"/>
      <c r="L99" s="25"/>
      <c r="M99" s="25"/>
      <c r="N99" s="25"/>
      <c r="O99" s="25"/>
      <c r="P99" s="25"/>
      <c r="Q99" s="25"/>
      <c r="R99" s="25"/>
      <c r="S99" s="25"/>
      <c r="T99" s="25"/>
      <c r="U99" s="25"/>
      <c r="V99" s="25"/>
      <c r="W99" s="25"/>
      <c r="X99" s="25"/>
      <c r="Y99" s="25"/>
      <c r="Z99" s="25"/>
      <c r="AA99" s="25"/>
    </row>
    <row r="100" spans="1:27" ht="14.5">
      <c r="A100" s="84"/>
      <c r="B100" s="447" t="s">
        <v>166</v>
      </c>
      <c r="C100" s="448"/>
      <c r="D100" s="81">
        <f>D52</f>
        <v>0</v>
      </c>
      <c r="E100" s="88"/>
      <c r="F100" s="88"/>
      <c r="G100" s="2"/>
      <c r="H100" s="25"/>
      <c r="I100" s="25"/>
      <c r="J100" s="25"/>
      <c r="K100" s="25"/>
      <c r="L100" s="25"/>
      <c r="M100" s="25"/>
      <c r="N100" s="25"/>
      <c r="O100" s="25"/>
      <c r="P100" s="25"/>
      <c r="Q100" s="25"/>
      <c r="R100" s="25"/>
      <c r="S100" s="25"/>
      <c r="T100" s="25"/>
      <c r="U100" s="25"/>
      <c r="V100" s="25"/>
      <c r="W100" s="25"/>
      <c r="X100" s="25"/>
      <c r="Y100" s="25"/>
      <c r="Z100" s="25"/>
      <c r="AA100" s="25"/>
    </row>
    <row r="101" spans="1:27" ht="46.5" hidden="1">
      <c r="A101" s="84"/>
      <c r="B101" s="89" t="s">
        <v>36</v>
      </c>
      <c r="C101" s="277"/>
      <c r="D101" s="90">
        <f>ROUND(D72+D75+D87,1)</f>
        <v>0</v>
      </c>
      <c r="E101" s="91"/>
      <c r="F101" s="88"/>
      <c r="G101" s="2"/>
      <c r="H101" s="25"/>
      <c r="I101" s="25"/>
      <c r="J101" s="25"/>
      <c r="K101" s="25"/>
      <c r="L101" s="25"/>
      <c r="M101" s="25"/>
      <c r="N101" s="25"/>
      <c r="O101" s="25"/>
      <c r="P101" s="25"/>
      <c r="Q101" s="25"/>
      <c r="R101" s="25"/>
      <c r="S101" s="25"/>
      <c r="T101" s="25"/>
      <c r="U101" s="25"/>
      <c r="V101" s="25"/>
      <c r="W101" s="25"/>
      <c r="X101" s="25"/>
      <c r="Y101" s="25"/>
      <c r="Z101" s="25"/>
      <c r="AA101" s="25"/>
    </row>
    <row r="102" spans="1:27" ht="15.5" hidden="1">
      <c r="A102" s="84"/>
      <c r="B102" s="92" t="s">
        <v>37</v>
      </c>
      <c r="C102" s="278"/>
      <c r="D102" s="93">
        <f>ROUND(D23-D50,1)</f>
        <v>0</v>
      </c>
      <c r="E102" s="91"/>
      <c r="F102" s="94"/>
      <c r="G102" s="11"/>
      <c r="H102" s="25"/>
      <c r="I102" s="25"/>
      <c r="J102" s="25"/>
      <c r="K102" s="25"/>
      <c r="L102" s="25"/>
      <c r="M102" s="25"/>
      <c r="N102" s="25"/>
      <c r="O102" s="25"/>
      <c r="P102" s="25"/>
      <c r="Q102" s="25"/>
      <c r="R102" s="25"/>
      <c r="S102" s="25"/>
      <c r="T102" s="25"/>
      <c r="U102" s="25"/>
      <c r="V102" s="25"/>
      <c r="W102" s="25"/>
      <c r="X102" s="25"/>
      <c r="Y102" s="25"/>
      <c r="Z102" s="25"/>
      <c r="AA102" s="25"/>
    </row>
    <row r="103" spans="1:27" ht="22.5" customHeight="1" thickBot="1">
      <c r="A103" s="84"/>
      <c r="B103" s="449" t="s">
        <v>38</v>
      </c>
      <c r="C103" s="450"/>
      <c r="D103" s="83">
        <f>ROUND(SUM(D93,D97),2)</f>
        <v>0</v>
      </c>
      <c r="E103" s="88"/>
      <c r="F103" s="88"/>
      <c r="G103" s="2"/>
      <c r="H103" s="25"/>
      <c r="I103" s="25"/>
      <c r="J103" s="25"/>
      <c r="K103" s="25"/>
      <c r="L103" s="25"/>
      <c r="M103" s="25"/>
      <c r="N103" s="25"/>
      <c r="O103" s="25"/>
      <c r="P103" s="25"/>
      <c r="Q103" s="25"/>
      <c r="R103" s="25"/>
      <c r="S103" s="25"/>
      <c r="T103" s="25"/>
      <c r="U103" s="25"/>
      <c r="V103" s="25"/>
      <c r="W103" s="25"/>
      <c r="X103" s="25"/>
      <c r="Y103" s="25"/>
      <c r="Z103" s="25"/>
      <c r="AA103" s="25"/>
    </row>
    <row r="104" spans="1:27" ht="14.5" thickBot="1">
      <c r="A104" s="84"/>
      <c r="B104" s="91"/>
      <c r="C104" s="91"/>
      <c r="D104" s="91"/>
      <c r="E104" s="91"/>
      <c r="F104" s="88"/>
      <c r="G104" s="2"/>
      <c r="H104" s="25"/>
      <c r="I104" s="25"/>
      <c r="J104" s="25"/>
      <c r="K104" s="25"/>
      <c r="L104" s="25"/>
      <c r="M104" s="25"/>
      <c r="N104" s="25"/>
      <c r="O104" s="25"/>
      <c r="P104" s="25"/>
      <c r="Q104" s="25"/>
      <c r="R104" s="25"/>
      <c r="S104" s="25"/>
      <c r="T104" s="25"/>
      <c r="U104" s="25"/>
      <c r="V104" s="25"/>
      <c r="W104" s="25"/>
      <c r="X104" s="25"/>
      <c r="Y104" s="25"/>
      <c r="Z104" s="25"/>
      <c r="AA104" s="25"/>
    </row>
    <row r="105" spans="1:27">
      <c r="A105" s="84"/>
      <c r="B105" s="436" t="s">
        <v>39</v>
      </c>
      <c r="C105" s="436"/>
      <c r="D105" s="437"/>
      <c r="E105" s="437"/>
      <c r="F105" s="437"/>
      <c r="G105" s="10"/>
      <c r="H105" s="25"/>
      <c r="I105" s="25"/>
      <c r="J105" s="25"/>
      <c r="K105" s="25"/>
      <c r="L105" s="25"/>
      <c r="M105" s="25"/>
      <c r="N105" s="25"/>
      <c r="O105" s="25"/>
      <c r="P105" s="25"/>
      <c r="Q105" s="25"/>
      <c r="R105" s="25"/>
      <c r="S105" s="25"/>
      <c r="T105" s="25"/>
      <c r="U105" s="25"/>
      <c r="V105" s="25"/>
      <c r="W105" s="25"/>
      <c r="X105" s="25"/>
      <c r="Y105" s="25"/>
      <c r="Z105" s="25"/>
      <c r="AA105" s="25"/>
    </row>
    <row r="106" spans="1:27">
      <c r="A106" s="25"/>
      <c r="B106" s="10"/>
      <c r="C106" s="10"/>
      <c r="D106" s="10"/>
      <c r="E106" s="10"/>
      <c r="F106" s="10"/>
      <c r="G106" s="10"/>
      <c r="H106" s="25"/>
      <c r="I106" s="25"/>
      <c r="J106" s="25"/>
      <c r="K106" s="25"/>
      <c r="L106" s="25"/>
      <c r="M106" s="25"/>
      <c r="N106" s="25"/>
      <c r="O106" s="25"/>
      <c r="P106" s="25"/>
      <c r="Q106" s="25"/>
      <c r="R106" s="25"/>
      <c r="S106" s="25"/>
      <c r="T106" s="25"/>
      <c r="U106" s="25"/>
      <c r="V106" s="25"/>
      <c r="W106" s="25"/>
      <c r="X106" s="25"/>
      <c r="Y106" s="25"/>
      <c r="Z106" s="25"/>
      <c r="AA106" s="25"/>
    </row>
    <row r="107" spans="1:27">
      <c r="A107" s="25"/>
      <c r="B107" s="25"/>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5"/>
      <c r="AA107" s="25"/>
    </row>
    <row r="108" spans="1:27">
      <c r="A108" s="25"/>
      <c r="B108" s="25"/>
      <c r="C108" s="25"/>
      <c r="D108" s="25"/>
      <c r="E108" s="28"/>
      <c r="F108" s="25"/>
      <c r="G108" s="25"/>
      <c r="H108" s="25"/>
      <c r="I108" s="25"/>
      <c r="J108" s="25"/>
      <c r="K108" s="25"/>
      <c r="L108" s="25"/>
      <c r="M108" s="25"/>
      <c r="N108" s="25"/>
      <c r="O108" s="25"/>
      <c r="P108" s="25"/>
      <c r="Q108" s="25"/>
      <c r="R108" s="25"/>
      <c r="S108" s="25"/>
      <c r="T108" s="25"/>
      <c r="U108" s="25"/>
      <c r="V108" s="25"/>
      <c r="W108" s="25"/>
      <c r="X108" s="25"/>
      <c r="Y108" s="25"/>
      <c r="Z108" s="25"/>
      <c r="AA108" s="25"/>
    </row>
    <row r="109" spans="1:27">
      <c r="I109" s="25"/>
      <c r="J109" s="25"/>
      <c r="K109" s="25"/>
      <c r="L109" s="25"/>
      <c r="M109" s="25"/>
      <c r="N109" s="25"/>
      <c r="O109" s="25"/>
      <c r="P109" s="25"/>
      <c r="Q109" s="25"/>
      <c r="R109" s="25"/>
      <c r="S109" s="25"/>
      <c r="T109" s="25"/>
      <c r="U109" s="25"/>
      <c r="V109" s="25"/>
      <c r="W109" s="25"/>
      <c r="X109" s="25"/>
      <c r="Y109" s="25"/>
      <c r="Z109" s="25"/>
      <c r="AA109" s="25"/>
    </row>
  </sheetData>
  <sheetProtection password="C47B" sheet="1" objects="1" scenarios="1" formatColumns="0" formatRows="0" insertRows="0"/>
  <mergeCells count="60">
    <mergeCell ref="B94:C94"/>
    <mergeCell ref="B95:C95"/>
    <mergeCell ref="B96:C96"/>
    <mergeCell ref="B97:C97"/>
    <mergeCell ref="B63:C63"/>
    <mergeCell ref="B72:C72"/>
    <mergeCell ref="B75:C75"/>
    <mergeCell ref="B78:C78"/>
    <mergeCell ref="B79:C79"/>
    <mergeCell ref="B68:F68"/>
    <mergeCell ref="B58:C58"/>
    <mergeCell ref="B59:C59"/>
    <mergeCell ref="B60:C60"/>
    <mergeCell ref="B61:C61"/>
    <mergeCell ref="B62:C62"/>
    <mergeCell ref="B48:C48"/>
    <mergeCell ref="B47:C47"/>
    <mergeCell ref="B52:C52"/>
    <mergeCell ref="B54:C54"/>
    <mergeCell ref="B50:C51"/>
    <mergeCell ref="B29:C30"/>
    <mergeCell ref="B28:C28"/>
    <mergeCell ref="C32:E32"/>
    <mergeCell ref="C36:E36"/>
    <mergeCell ref="C33:C35"/>
    <mergeCell ref="B32:B41"/>
    <mergeCell ref="C37:C38"/>
    <mergeCell ref="C39:C41"/>
    <mergeCell ref="B105:F105"/>
    <mergeCell ref="B69:F69"/>
    <mergeCell ref="B80:C80"/>
    <mergeCell ref="B81:C81"/>
    <mergeCell ref="B82:C82"/>
    <mergeCell ref="B83:C83"/>
    <mergeCell ref="B84:C84"/>
    <mergeCell ref="B85:C85"/>
    <mergeCell ref="B86:C86"/>
    <mergeCell ref="B87:C87"/>
    <mergeCell ref="B88:C88"/>
    <mergeCell ref="B98:C98"/>
    <mergeCell ref="B99:C99"/>
    <mergeCell ref="B100:C100"/>
    <mergeCell ref="B103:C103"/>
    <mergeCell ref="B93:C93"/>
    <mergeCell ref="D50:D51"/>
    <mergeCell ref="D20:F20"/>
    <mergeCell ref="B26:F26"/>
    <mergeCell ref="B2:F2"/>
    <mergeCell ref="B3:F3"/>
    <mergeCell ref="B4:F4"/>
    <mergeCell ref="B13:F13"/>
    <mergeCell ref="D14:F14"/>
    <mergeCell ref="B14:C14"/>
    <mergeCell ref="B17:C17"/>
    <mergeCell ref="B20:C20"/>
    <mergeCell ref="B23:C23"/>
    <mergeCell ref="B16:F16"/>
    <mergeCell ref="D17:F17"/>
    <mergeCell ref="B19:F19"/>
    <mergeCell ref="B44:C44"/>
  </mergeCells>
  <conditionalFormatting sqref="D93">
    <cfRule type="cellIs" dxfId="2" priority="1" stopIfTrue="1" operator="equal">
      <formula>D102</formula>
    </cfRule>
  </conditionalFormatting>
  <conditionalFormatting sqref="D101">
    <cfRule type="cellIs" dxfId="1" priority="2" stopIfTrue="1" operator="equal">
      <formula>#REF!</formula>
    </cfRule>
  </conditionalFormatting>
  <conditionalFormatting sqref="D103">
    <cfRule type="cellIs" dxfId="0" priority="3" stopIfTrue="1" operator="equal">
      <formula>$D$22</formula>
    </cfRule>
  </conditionalFormatting>
  <dataValidations count="6">
    <dataValidation type="decimal" allowBlank="1" showInputMessage="1" showErrorMessage="1" sqref="D79:D86">
      <formula1>0</formula1>
      <formula2>10000000</formula2>
    </dataValidation>
    <dataValidation operator="greaterThan" allowBlank="1" showInputMessage="1" showErrorMessage="1" sqref="E59:E63"/>
    <dataValidation type="decimal" operator="greaterThan" allowBlank="1" showInputMessage="1" showErrorMessage="1" sqref="D59:D63">
      <formula1>0</formula1>
    </dataValidation>
    <dataValidation allowBlank="1" showInputMessage="1" showErrorMessage="1" error="Ce montant est calculé à partir des données saisie dans l'annexe 1" sqref="D23"/>
    <dataValidation allowBlank="1" showInputMessage="1" showErrorMessage="1" error="Les apports en nature (bénévolat / biens et services) sont renseignées en dépenses dans l'annexe 1." sqref="D75"/>
    <dataValidation type="list" allowBlank="1" showInputMessage="1" showErrorMessage="1" sqref="D44">
      <formula1>"0%,40%,50%,60%,65%,75%,80%"</formula1>
    </dataValidation>
  </dataValidations>
  <pageMargins left="0.7" right="0.7" top="0.75" bottom="0.75" header="0.3" footer="0.3"/>
  <pageSetup paperSize="9" scale="3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61" r:id="rId4" name="Option Button 1">
              <controlPr locked="0" defaultSize="0" autoFill="0" autoLine="0" autoPict="0">
                <anchor moveWithCells="1">
                  <from>
                    <xdr:col>3</xdr:col>
                    <xdr:colOff>419100</xdr:colOff>
                    <xdr:row>28</xdr:row>
                    <xdr:rowOff>203200</xdr:rowOff>
                  </from>
                  <to>
                    <xdr:col>3</xdr:col>
                    <xdr:colOff>615950</xdr:colOff>
                    <xdr:row>28</xdr:row>
                    <xdr:rowOff>660400</xdr:rowOff>
                  </to>
                </anchor>
              </controlPr>
            </control>
          </mc:Choice>
        </mc:AlternateContent>
        <mc:AlternateContent xmlns:mc="http://schemas.openxmlformats.org/markup-compatibility/2006">
          <mc:Choice Requires="x14">
            <control shapeId="40962" r:id="rId5" name="Option Button 2">
              <controlPr locked="0" defaultSize="0" autoFill="0" autoLine="0" autoPict="0">
                <anchor moveWithCells="1">
                  <from>
                    <xdr:col>3</xdr:col>
                    <xdr:colOff>412750</xdr:colOff>
                    <xdr:row>28</xdr:row>
                    <xdr:rowOff>774700</xdr:rowOff>
                  </from>
                  <to>
                    <xdr:col>3</xdr:col>
                    <xdr:colOff>609600</xdr:colOff>
                    <xdr:row>30</xdr:row>
                    <xdr:rowOff>19050</xdr:rowOff>
                  </to>
                </anchor>
              </controlPr>
            </control>
          </mc:Choice>
        </mc:AlternateContent>
        <mc:AlternateContent xmlns:mc="http://schemas.openxmlformats.org/markup-compatibility/2006">
          <mc:Choice Requires="x14">
            <control shapeId="40963" r:id="rId6" name="Option Button 3">
              <controlPr locked="0" defaultSize="0" autoFill="0" autoLine="0" autoPict="0">
                <anchor moveWithCells="1">
                  <from>
                    <xdr:col>3</xdr:col>
                    <xdr:colOff>406400</xdr:colOff>
                    <xdr:row>32</xdr:row>
                    <xdr:rowOff>127000</xdr:rowOff>
                  </from>
                  <to>
                    <xdr:col>3</xdr:col>
                    <xdr:colOff>615950</xdr:colOff>
                    <xdr:row>32</xdr:row>
                    <xdr:rowOff>584200</xdr:rowOff>
                  </to>
                </anchor>
              </controlPr>
            </control>
          </mc:Choice>
        </mc:AlternateContent>
        <mc:AlternateContent xmlns:mc="http://schemas.openxmlformats.org/markup-compatibility/2006">
          <mc:Choice Requires="x14">
            <control shapeId="40964" r:id="rId7" name="Option Button 4">
              <controlPr locked="0" defaultSize="0" autoFill="0" autoLine="0" autoPict="0">
                <anchor moveWithCells="1">
                  <from>
                    <xdr:col>3</xdr:col>
                    <xdr:colOff>412750</xdr:colOff>
                    <xdr:row>37</xdr:row>
                    <xdr:rowOff>0</xdr:rowOff>
                  </from>
                  <to>
                    <xdr:col>3</xdr:col>
                    <xdr:colOff>622300</xdr:colOff>
                    <xdr:row>38</xdr:row>
                    <xdr:rowOff>82550</xdr:rowOff>
                  </to>
                </anchor>
              </controlPr>
            </control>
          </mc:Choice>
        </mc:AlternateContent>
        <mc:AlternateContent xmlns:mc="http://schemas.openxmlformats.org/markup-compatibility/2006">
          <mc:Choice Requires="x14">
            <control shapeId="40965" r:id="rId8" name="Option Button 5">
              <controlPr locked="0" defaultSize="0" autoFill="0" autoLine="0" autoPict="0">
                <anchor moveWithCells="1">
                  <from>
                    <xdr:col>3</xdr:col>
                    <xdr:colOff>412750</xdr:colOff>
                    <xdr:row>37</xdr:row>
                    <xdr:rowOff>304800</xdr:rowOff>
                  </from>
                  <to>
                    <xdr:col>3</xdr:col>
                    <xdr:colOff>609600</xdr:colOff>
                    <xdr:row>38</xdr:row>
                    <xdr:rowOff>374650</xdr:rowOff>
                  </to>
                </anchor>
              </controlPr>
            </control>
          </mc:Choice>
        </mc:AlternateContent>
        <mc:AlternateContent xmlns:mc="http://schemas.openxmlformats.org/markup-compatibility/2006">
          <mc:Choice Requires="x14">
            <control shapeId="40966" r:id="rId9" name="Option Button 6">
              <controlPr locked="0" defaultSize="0" autoFill="0" autoLine="0" autoPict="0">
                <anchor moveWithCells="1">
                  <from>
                    <xdr:col>3</xdr:col>
                    <xdr:colOff>412750</xdr:colOff>
                    <xdr:row>38</xdr:row>
                    <xdr:rowOff>336550</xdr:rowOff>
                  </from>
                  <to>
                    <xdr:col>3</xdr:col>
                    <xdr:colOff>622300</xdr:colOff>
                    <xdr:row>40</xdr:row>
                    <xdr:rowOff>19050</xdr:rowOff>
                  </to>
                </anchor>
              </controlPr>
            </control>
          </mc:Choice>
        </mc:AlternateContent>
        <mc:AlternateContent xmlns:mc="http://schemas.openxmlformats.org/markup-compatibility/2006">
          <mc:Choice Requires="x14">
            <control shapeId="40967" r:id="rId10" name="Option Button 7">
              <controlPr locked="0" defaultSize="0" autoFill="0" autoLine="0" autoPict="0">
                <anchor moveWithCells="1">
                  <from>
                    <xdr:col>3</xdr:col>
                    <xdr:colOff>419100</xdr:colOff>
                    <xdr:row>40</xdr:row>
                    <xdr:rowOff>0</xdr:rowOff>
                  </from>
                  <to>
                    <xdr:col>3</xdr:col>
                    <xdr:colOff>628650</xdr:colOff>
                    <xdr:row>41</xdr:row>
                    <xdr:rowOff>76200</xdr:rowOff>
                  </to>
                </anchor>
              </controlPr>
            </control>
          </mc:Choice>
        </mc:AlternateContent>
        <mc:AlternateContent xmlns:mc="http://schemas.openxmlformats.org/markup-compatibility/2006">
          <mc:Choice Requires="x14">
            <control shapeId="40973" r:id="rId11" name="Option Button 13">
              <controlPr locked="0" defaultSize="0" autoFill="0" autoLine="0" autoPict="0">
                <anchor moveWithCells="1">
                  <from>
                    <xdr:col>3</xdr:col>
                    <xdr:colOff>412750</xdr:colOff>
                    <xdr:row>32</xdr:row>
                    <xdr:rowOff>679450</xdr:rowOff>
                  </from>
                  <to>
                    <xdr:col>3</xdr:col>
                    <xdr:colOff>622300</xdr:colOff>
                    <xdr:row>34</xdr:row>
                    <xdr:rowOff>44450</xdr:rowOff>
                  </to>
                </anchor>
              </controlPr>
            </control>
          </mc:Choice>
        </mc:AlternateContent>
        <mc:AlternateContent xmlns:mc="http://schemas.openxmlformats.org/markup-compatibility/2006">
          <mc:Choice Requires="x14">
            <control shapeId="40974" r:id="rId12" name="Option Button 14">
              <controlPr locked="0" defaultSize="0" autoFill="0" autoLine="0" autoPict="0">
                <anchor moveWithCells="1">
                  <from>
                    <xdr:col>3</xdr:col>
                    <xdr:colOff>400050</xdr:colOff>
                    <xdr:row>34</xdr:row>
                    <xdr:rowOff>31750</xdr:rowOff>
                  </from>
                  <to>
                    <xdr:col>3</xdr:col>
                    <xdr:colOff>596900</xdr:colOff>
                    <xdr:row>34</xdr:row>
                    <xdr:rowOff>482600</xdr:rowOff>
                  </to>
                </anchor>
              </controlPr>
            </control>
          </mc:Choice>
        </mc:AlternateContent>
        <mc:AlternateContent xmlns:mc="http://schemas.openxmlformats.org/markup-compatibility/2006">
          <mc:Choice Requires="x14">
            <control shapeId="40975" r:id="rId13" name="Option Button 15">
              <controlPr locked="0" defaultSize="0" autoFill="0" autoLine="0" autoPict="0">
                <anchor moveWithCells="1">
                  <from>
                    <xdr:col>3</xdr:col>
                    <xdr:colOff>393700</xdr:colOff>
                    <xdr:row>35</xdr:row>
                    <xdr:rowOff>336550</xdr:rowOff>
                  </from>
                  <to>
                    <xdr:col>3</xdr:col>
                    <xdr:colOff>603250</xdr:colOff>
                    <xdr:row>37</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pageSetUpPr fitToPage="1"/>
  </sheetPr>
  <dimension ref="A1:S70"/>
  <sheetViews>
    <sheetView zoomScale="70" zoomScaleNormal="70" zoomScaleSheetLayoutView="80" zoomScalePageLayoutView="50" workbookViewId="0">
      <selection activeCell="B7" sqref="B7"/>
    </sheetView>
  </sheetViews>
  <sheetFormatPr baseColWidth="10" defaultColWidth="10.81640625" defaultRowHeight="14.5"/>
  <cols>
    <col min="1" max="1" width="5.7265625" style="18" customWidth="1"/>
    <col min="2" max="2" width="38.453125" style="18" customWidth="1"/>
    <col min="3" max="3" width="38.1796875" style="18" customWidth="1"/>
    <col min="4" max="4" width="32.26953125" style="18" customWidth="1"/>
    <col min="5" max="5" width="35.36328125" style="315" customWidth="1"/>
    <col min="6" max="6" width="31.36328125" style="315" customWidth="1"/>
    <col min="7" max="7" width="31.26953125" style="315" customWidth="1"/>
    <col min="8" max="8" width="34" style="315" customWidth="1"/>
    <col min="9" max="9" width="10.81640625" style="18"/>
    <col min="10" max="10" width="21.453125" style="18" customWidth="1"/>
    <col min="11" max="16384" width="10.81640625" style="18"/>
  </cols>
  <sheetData>
    <row r="1" spans="1:19" s="32" customFormat="1" ht="154.5" customHeight="1">
      <c r="A1" s="122"/>
      <c r="B1" s="122"/>
      <c r="C1" s="122"/>
      <c r="D1" s="122"/>
      <c r="E1" s="304"/>
      <c r="F1" s="304"/>
      <c r="G1" s="304"/>
      <c r="H1" s="304"/>
      <c r="I1" s="122"/>
      <c r="J1" s="122"/>
      <c r="K1" s="122"/>
      <c r="L1" s="122"/>
      <c r="M1" s="122"/>
      <c r="N1" s="122"/>
    </row>
    <row r="2" spans="1:19" customFormat="1" ht="30">
      <c r="A2" s="122"/>
      <c r="B2" s="378" t="s">
        <v>157</v>
      </c>
      <c r="C2" s="395"/>
      <c r="D2" s="395"/>
      <c r="E2" s="395"/>
      <c r="F2" s="395"/>
      <c r="G2" s="395"/>
      <c r="H2" s="395"/>
      <c r="I2" s="138"/>
      <c r="J2" s="138"/>
      <c r="K2" s="122"/>
      <c r="L2" s="122"/>
      <c r="M2" s="122"/>
      <c r="N2" s="122"/>
    </row>
    <row r="3" spans="1:19" customFormat="1" ht="18">
      <c r="A3" s="122"/>
      <c r="B3" s="379" t="s">
        <v>332</v>
      </c>
      <c r="C3" s="395"/>
      <c r="D3" s="395"/>
      <c r="E3" s="395"/>
      <c r="F3" s="395"/>
      <c r="G3" s="395"/>
      <c r="H3" s="395"/>
      <c r="I3" s="249"/>
      <c r="J3" s="249"/>
      <c r="K3" s="122"/>
      <c r="L3" s="122"/>
      <c r="M3" s="122"/>
      <c r="N3" s="122"/>
    </row>
    <row r="4" spans="1:19" customFormat="1" ht="18">
      <c r="A4" s="122"/>
      <c r="B4" s="379" t="s">
        <v>40</v>
      </c>
      <c r="C4" s="395"/>
      <c r="D4" s="395"/>
      <c r="E4" s="395"/>
      <c r="F4" s="395"/>
      <c r="G4" s="395"/>
      <c r="H4" s="395"/>
      <c r="I4" s="139"/>
      <c r="J4" s="139"/>
      <c r="K4" s="122"/>
      <c r="L4" s="122"/>
      <c r="M4" s="122"/>
      <c r="N4" s="122"/>
    </row>
    <row r="5" spans="1:19" customFormat="1" ht="19.5" customHeight="1">
      <c r="A5" s="122"/>
      <c r="B5" s="122"/>
      <c r="C5" s="122"/>
      <c r="D5" s="122"/>
      <c r="E5" s="304"/>
      <c r="F5" s="304"/>
      <c r="G5" s="304"/>
      <c r="H5" s="304"/>
      <c r="I5" s="122"/>
      <c r="J5" s="122"/>
      <c r="K5" s="122"/>
      <c r="L5" s="122"/>
      <c r="M5" s="122"/>
      <c r="N5" s="122"/>
    </row>
    <row r="6" spans="1:19" customFormat="1" ht="19.5" customHeight="1">
      <c r="A6" s="122"/>
      <c r="B6" s="123" t="s">
        <v>413</v>
      </c>
      <c r="C6" s="124"/>
      <c r="D6" s="124"/>
      <c r="E6" s="305"/>
      <c r="F6" s="305"/>
      <c r="G6" s="305"/>
      <c r="H6" s="305"/>
      <c r="I6" s="124"/>
      <c r="J6" s="124"/>
      <c r="K6" s="122"/>
      <c r="L6" s="122"/>
      <c r="M6" s="122"/>
      <c r="N6" s="122"/>
    </row>
    <row r="7" spans="1:19" customFormat="1" ht="18.649999999999999" customHeight="1">
      <c r="A7" s="122"/>
      <c r="B7" s="123" t="s">
        <v>429</v>
      </c>
      <c r="C7" s="124"/>
      <c r="D7" s="124"/>
      <c r="E7" s="305"/>
      <c r="F7" s="305"/>
      <c r="G7" s="305"/>
      <c r="H7" s="305"/>
      <c r="I7" s="124"/>
      <c r="J7" s="124"/>
      <c r="K7" s="122"/>
      <c r="L7" s="122"/>
      <c r="M7" s="122"/>
      <c r="N7" s="122"/>
    </row>
    <row r="8" spans="1:19" customFormat="1" ht="18.649999999999999" customHeight="1">
      <c r="A8" s="122"/>
      <c r="B8" s="257" t="s">
        <v>428</v>
      </c>
      <c r="C8" s="124"/>
      <c r="D8" s="124"/>
      <c r="E8" s="305"/>
      <c r="F8" s="305"/>
      <c r="G8" s="305"/>
      <c r="H8" s="305"/>
      <c r="I8" s="124"/>
      <c r="J8" s="124"/>
      <c r="K8" s="122"/>
      <c r="L8" s="122"/>
      <c r="M8" s="122"/>
      <c r="N8" s="122"/>
      <c r="O8" s="32"/>
      <c r="P8" s="32"/>
      <c r="Q8" s="32"/>
      <c r="R8" s="32"/>
      <c r="S8" s="32"/>
    </row>
    <row r="9" spans="1:19" customFormat="1" ht="18" customHeight="1">
      <c r="A9" s="122"/>
      <c r="B9" s="122"/>
      <c r="C9" s="122"/>
      <c r="D9" s="122"/>
      <c r="E9" s="304"/>
      <c r="F9" s="304"/>
      <c r="G9" s="304"/>
      <c r="H9" s="304"/>
      <c r="I9" s="122"/>
      <c r="J9" s="122"/>
      <c r="K9" s="122"/>
      <c r="L9" s="122"/>
      <c r="M9" s="122"/>
      <c r="N9" s="122"/>
    </row>
    <row r="10" spans="1:19" customFormat="1" ht="25">
      <c r="A10" s="122"/>
      <c r="B10" s="125" t="s">
        <v>379</v>
      </c>
      <c r="C10" s="124"/>
      <c r="D10" s="124"/>
      <c r="E10" s="305"/>
      <c r="F10" s="305"/>
      <c r="G10" s="305"/>
      <c r="H10" s="305"/>
      <c r="I10" s="124"/>
      <c r="J10" s="124"/>
      <c r="K10" s="122"/>
      <c r="L10" s="122"/>
      <c r="M10" s="122"/>
      <c r="N10" s="122"/>
    </row>
    <row r="11" spans="1:19" ht="29.15" customHeight="1">
      <c r="A11" s="182"/>
      <c r="B11" s="183" t="s">
        <v>146</v>
      </c>
      <c r="C11" s="184"/>
      <c r="D11" s="184"/>
      <c r="E11" s="306"/>
      <c r="F11" s="306"/>
      <c r="G11" s="306"/>
      <c r="H11" s="306"/>
      <c r="I11" s="122"/>
      <c r="J11" s="122"/>
      <c r="K11" s="122"/>
      <c r="L11" s="122"/>
      <c r="M11" s="122"/>
      <c r="N11" s="122"/>
    </row>
    <row r="12" spans="1:19" ht="25">
      <c r="A12" s="182"/>
      <c r="B12" s="185"/>
      <c r="C12" s="184"/>
      <c r="D12" s="184"/>
      <c r="E12" s="306"/>
      <c r="F12" s="306"/>
      <c r="G12" s="306"/>
      <c r="H12" s="306"/>
      <c r="I12" s="122"/>
      <c r="J12" s="122"/>
      <c r="K12" s="122"/>
      <c r="L12" s="122"/>
      <c r="M12" s="122"/>
      <c r="N12" s="122"/>
    </row>
    <row r="13" spans="1:19" ht="25" customHeight="1">
      <c r="A13" s="88"/>
      <c r="B13" s="477" t="s">
        <v>74</v>
      </c>
      <c r="C13" s="478"/>
      <c r="D13" s="478"/>
      <c r="E13" s="478"/>
      <c r="F13" s="431"/>
      <c r="G13" s="306"/>
      <c r="H13" s="306"/>
      <c r="I13" s="122"/>
      <c r="J13" s="122"/>
      <c r="K13" s="122"/>
      <c r="L13" s="122"/>
      <c r="M13" s="122"/>
      <c r="N13" s="122"/>
    </row>
    <row r="14" spans="1:19" ht="25" customHeight="1">
      <c r="A14" s="88"/>
      <c r="B14" s="130" t="s">
        <v>9</v>
      </c>
      <c r="C14" s="479" t="str">
        <f>IF('ANXE1a-Dépenses prévi'!C14:C14=0,"Veuillez renseigner cette information à l'annexe 1",'ANXE1a-Dépenses prévi'!C14:C14)</f>
        <v>Veuillez renseigner cette information à l'annexe 1</v>
      </c>
      <c r="D14" s="480"/>
      <c r="E14" s="480"/>
      <c r="F14" s="481"/>
      <c r="G14" s="306"/>
      <c r="H14" s="306"/>
      <c r="I14" s="122"/>
      <c r="J14" s="122"/>
      <c r="K14" s="122"/>
      <c r="L14" s="122"/>
      <c r="M14" s="122"/>
      <c r="N14" s="122"/>
    </row>
    <row r="15" spans="1:19" ht="25" customHeight="1">
      <c r="A15" s="88"/>
      <c r="B15" s="131"/>
      <c r="C15" s="132"/>
      <c r="D15" s="132"/>
      <c r="E15" s="307"/>
      <c r="F15" s="307"/>
      <c r="G15" s="307"/>
      <c r="H15" s="307"/>
      <c r="I15" s="122"/>
      <c r="J15" s="122"/>
      <c r="K15" s="122"/>
      <c r="L15" s="122"/>
      <c r="M15" s="122"/>
      <c r="N15" s="122"/>
    </row>
    <row r="16" spans="1:19" ht="25" customHeight="1">
      <c r="A16" s="186"/>
      <c r="B16" s="477" t="s">
        <v>10</v>
      </c>
      <c r="C16" s="478"/>
      <c r="D16" s="478"/>
      <c r="E16" s="478"/>
      <c r="F16" s="431"/>
      <c r="G16" s="306"/>
      <c r="H16" s="306"/>
      <c r="I16" s="122"/>
      <c r="J16" s="122"/>
      <c r="K16" s="122"/>
      <c r="L16" s="122"/>
      <c r="M16" s="122"/>
      <c r="N16" s="122"/>
    </row>
    <row r="17" spans="1:14" ht="25" customHeight="1">
      <c r="A17" s="88"/>
      <c r="B17" s="130" t="s">
        <v>11</v>
      </c>
      <c r="C17" s="479" t="str">
        <f>IF('ANXE1a-Dépenses prévi'!C17:C17=0,"Veuillez renseigner cette information à l'annexe 1",'ANXE1a-Dépenses prévi'!C17:C17)</f>
        <v>Veuillez renseigner cette information à l'annexe 1</v>
      </c>
      <c r="D17" s="480"/>
      <c r="E17" s="480"/>
      <c r="F17" s="481"/>
      <c r="G17" s="306"/>
      <c r="H17" s="306"/>
      <c r="I17" s="122"/>
      <c r="J17" s="122"/>
      <c r="K17" s="122"/>
      <c r="L17" s="122"/>
      <c r="M17" s="122"/>
      <c r="N17" s="122"/>
    </row>
    <row r="18" spans="1:14" s="21" customFormat="1" ht="25" customHeight="1">
      <c r="A18" s="88"/>
      <c r="B18" s="143"/>
      <c r="C18" s="144"/>
      <c r="D18" s="144"/>
      <c r="E18" s="308"/>
      <c r="F18" s="308"/>
      <c r="G18" s="316"/>
      <c r="H18" s="316"/>
      <c r="I18" s="122"/>
      <c r="J18" s="122"/>
      <c r="K18" s="122"/>
      <c r="L18" s="122"/>
      <c r="M18" s="122"/>
      <c r="N18" s="122"/>
    </row>
    <row r="19" spans="1:14">
      <c r="A19" s="88"/>
      <c r="B19" s="134"/>
      <c r="C19" s="135"/>
      <c r="D19" s="122"/>
      <c r="E19" s="309"/>
      <c r="F19" s="309"/>
      <c r="G19" s="309"/>
      <c r="H19" s="309"/>
      <c r="I19" s="122"/>
      <c r="J19" s="122"/>
      <c r="K19" s="122"/>
      <c r="L19" s="122"/>
      <c r="M19" s="122"/>
      <c r="N19" s="122"/>
    </row>
    <row r="20" spans="1:14" ht="27.65" customHeight="1">
      <c r="A20" s="88"/>
      <c r="B20" s="474" t="s">
        <v>145</v>
      </c>
      <c r="C20" s="475"/>
      <c r="D20" s="475"/>
      <c r="E20" s="475"/>
      <c r="F20" s="475"/>
      <c r="G20" s="475"/>
      <c r="H20" s="476"/>
      <c r="I20" s="122"/>
      <c r="J20" s="122"/>
      <c r="K20" s="122"/>
      <c r="L20" s="122"/>
      <c r="M20" s="122"/>
      <c r="N20" s="122"/>
    </row>
    <row r="21" spans="1:14">
      <c r="A21" s="88"/>
      <c r="B21" s="91"/>
      <c r="C21" s="188"/>
      <c r="D21" s="188"/>
      <c r="E21" s="310"/>
      <c r="F21" s="310"/>
      <c r="G21" s="310"/>
      <c r="H21" s="317"/>
      <c r="I21" s="122"/>
      <c r="J21" s="122"/>
      <c r="K21" s="122"/>
      <c r="L21" s="122"/>
      <c r="M21" s="122"/>
      <c r="N21" s="122"/>
    </row>
    <row r="22" spans="1:14" ht="69.5" customHeight="1">
      <c r="A22" s="88"/>
      <c r="B22" s="119" t="s">
        <v>12</v>
      </c>
      <c r="C22" s="119" t="s">
        <v>419</v>
      </c>
      <c r="D22" s="119" t="s">
        <v>418</v>
      </c>
      <c r="E22" s="311" t="s">
        <v>417</v>
      </c>
      <c r="F22" s="311" t="s">
        <v>388</v>
      </c>
      <c r="G22" s="311" t="s">
        <v>389</v>
      </c>
      <c r="H22" s="311" t="s">
        <v>390</v>
      </c>
      <c r="I22" s="122"/>
      <c r="J22" s="122"/>
      <c r="K22" s="122"/>
      <c r="L22" s="122"/>
      <c r="M22" s="122"/>
      <c r="N22" s="122"/>
    </row>
    <row r="23" spans="1:14" s="32" customFormat="1" ht="34.5" customHeight="1">
      <c r="A23" s="88"/>
      <c r="B23" s="155"/>
      <c r="C23" s="155" t="s">
        <v>420</v>
      </c>
      <c r="D23" s="155" t="s">
        <v>421</v>
      </c>
      <c r="E23" s="155" t="s">
        <v>423</v>
      </c>
      <c r="F23" s="155" t="s">
        <v>422</v>
      </c>
      <c r="G23" s="155" t="s">
        <v>424</v>
      </c>
      <c r="H23" s="155" t="s">
        <v>425</v>
      </c>
      <c r="I23" s="122"/>
      <c r="J23" s="122"/>
      <c r="K23" s="122"/>
      <c r="L23" s="122"/>
      <c r="M23" s="122"/>
      <c r="N23" s="122"/>
    </row>
    <row r="24" spans="1:14" ht="22" customHeight="1">
      <c r="A24" s="2"/>
      <c r="B24" s="22"/>
      <c r="C24" s="22"/>
      <c r="D24" s="23"/>
      <c r="E24" s="319"/>
      <c r="F24" s="319"/>
      <c r="G24" s="319"/>
      <c r="H24" s="319"/>
    </row>
    <row r="25" spans="1:14" ht="22" customHeight="1">
      <c r="A25" s="2"/>
      <c r="B25" s="22"/>
      <c r="C25" s="22"/>
      <c r="D25" s="23"/>
      <c r="E25" s="319"/>
      <c r="F25" s="319"/>
      <c r="G25" s="319"/>
      <c r="H25" s="319"/>
    </row>
    <row r="26" spans="1:14" ht="22" customHeight="1">
      <c r="A26" s="2"/>
      <c r="B26" s="22"/>
      <c r="C26" s="22"/>
      <c r="D26" s="23"/>
      <c r="E26" s="319"/>
      <c r="F26" s="319"/>
      <c r="G26" s="319"/>
      <c r="H26" s="319"/>
    </row>
    <row r="27" spans="1:14" ht="22" customHeight="1">
      <c r="A27" s="2"/>
      <c r="B27" s="22"/>
      <c r="C27" s="22"/>
      <c r="D27" s="23"/>
      <c r="E27" s="319"/>
      <c r="F27" s="319"/>
      <c r="G27" s="319"/>
      <c r="H27" s="319"/>
    </row>
    <row r="28" spans="1:14" ht="22" customHeight="1">
      <c r="A28" s="2"/>
      <c r="B28" s="22"/>
      <c r="C28" s="22"/>
      <c r="D28" s="23"/>
      <c r="E28" s="319"/>
      <c r="F28" s="319"/>
      <c r="G28" s="319"/>
      <c r="H28" s="319"/>
    </row>
    <row r="29" spans="1:14" ht="22" customHeight="1">
      <c r="A29" s="2"/>
      <c r="B29" s="22"/>
      <c r="C29" s="22"/>
      <c r="D29" s="23"/>
      <c r="E29" s="319"/>
      <c r="F29" s="319"/>
      <c r="G29" s="319"/>
      <c r="H29" s="319"/>
    </row>
    <row r="30" spans="1:14" ht="22" customHeight="1">
      <c r="A30" s="2"/>
      <c r="B30" s="22"/>
      <c r="C30" s="22"/>
      <c r="D30" s="23"/>
      <c r="E30" s="319"/>
      <c r="F30" s="319"/>
      <c r="G30" s="319"/>
      <c r="H30" s="319"/>
    </row>
    <row r="31" spans="1:14" ht="22" customHeight="1">
      <c r="A31" s="2"/>
      <c r="B31" s="22"/>
      <c r="C31" s="22"/>
      <c r="D31" s="23"/>
      <c r="E31" s="319"/>
      <c r="F31" s="319"/>
      <c r="G31" s="319"/>
      <c r="H31" s="319"/>
    </row>
    <row r="32" spans="1:14" ht="22" customHeight="1">
      <c r="A32" s="2"/>
      <c r="B32" s="22"/>
      <c r="C32" s="22"/>
      <c r="D32" s="23"/>
      <c r="E32" s="319"/>
      <c r="F32" s="319"/>
      <c r="G32" s="319"/>
      <c r="H32" s="319"/>
    </row>
    <row r="33" spans="1:14" ht="22" customHeight="1">
      <c r="A33" s="2"/>
      <c r="B33" s="22"/>
      <c r="C33" s="22"/>
      <c r="D33" s="23"/>
      <c r="E33" s="319"/>
      <c r="F33" s="319"/>
      <c r="G33" s="319"/>
      <c r="H33" s="319"/>
    </row>
    <row r="34" spans="1:14" ht="22" customHeight="1">
      <c r="A34" s="2"/>
      <c r="B34" s="22"/>
      <c r="C34" s="22"/>
      <c r="D34" s="23"/>
      <c r="E34" s="319"/>
      <c r="F34" s="319"/>
      <c r="G34" s="319"/>
      <c r="H34" s="319"/>
    </row>
    <row r="35" spans="1:14" ht="22" customHeight="1">
      <c r="A35" s="2"/>
      <c r="B35" s="22"/>
      <c r="C35" s="22"/>
      <c r="D35" s="23"/>
      <c r="E35" s="319"/>
      <c r="F35" s="319"/>
      <c r="G35" s="319"/>
      <c r="H35" s="319"/>
    </row>
    <row r="36" spans="1:14" ht="22" customHeight="1">
      <c r="A36" s="2"/>
      <c r="B36" s="22"/>
      <c r="C36" s="22"/>
      <c r="D36" s="23"/>
      <c r="E36" s="319"/>
      <c r="F36" s="319"/>
      <c r="G36" s="319"/>
      <c r="H36" s="319"/>
    </row>
    <row r="37" spans="1:14" ht="22" customHeight="1">
      <c r="A37" s="2"/>
      <c r="B37" s="22"/>
      <c r="C37" s="22"/>
      <c r="D37" s="23"/>
      <c r="E37" s="319"/>
      <c r="F37" s="319"/>
      <c r="G37" s="319"/>
      <c r="H37" s="319"/>
    </row>
    <row r="38" spans="1:14" ht="22" customHeight="1">
      <c r="A38" s="2"/>
      <c r="B38" s="22"/>
      <c r="C38" s="22"/>
      <c r="D38" s="23"/>
      <c r="E38" s="319"/>
      <c r="F38" s="319"/>
      <c r="G38" s="319"/>
      <c r="H38" s="319"/>
    </row>
    <row r="39" spans="1:14" ht="22" customHeight="1">
      <c r="A39" s="2"/>
      <c r="B39" s="22"/>
      <c r="C39" s="22"/>
      <c r="D39" s="23"/>
      <c r="E39" s="319"/>
      <c r="F39" s="319"/>
      <c r="G39" s="319"/>
      <c r="H39" s="319"/>
    </row>
    <row r="40" spans="1:14" ht="22" customHeight="1">
      <c r="A40" s="2"/>
      <c r="B40" s="22"/>
      <c r="C40" s="22"/>
      <c r="D40" s="23"/>
      <c r="E40" s="319"/>
      <c r="F40" s="319"/>
      <c r="G40" s="319"/>
      <c r="H40" s="319"/>
    </row>
    <row r="41" spans="1:14" ht="22" customHeight="1">
      <c r="A41" s="2"/>
      <c r="B41" s="22"/>
      <c r="C41" s="22"/>
      <c r="D41" s="23"/>
      <c r="E41" s="319"/>
      <c r="F41" s="319"/>
      <c r="G41" s="319"/>
      <c r="H41" s="319"/>
    </row>
    <row r="42" spans="1:14" ht="22" customHeight="1">
      <c r="A42" s="2"/>
      <c r="B42" s="22"/>
      <c r="C42" s="22"/>
      <c r="D42" s="23"/>
      <c r="E42" s="319"/>
      <c r="F42" s="319"/>
      <c r="G42" s="319"/>
      <c r="H42" s="319"/>
    </row>
    <row r="43" spans="1:14" ht="32.5" customHeight="1">
      <c r="A43" s="88"/>
      <c r="B43" s="289" t="s">
        <v>75</v>
      </c>
      <c r="C43" s="290">
        <f>SUM(C24:C42)</f>
        <v>0</v>
      </c>
      <c r="D43" s="291"/>
      <c r="E43" s="312">
        <f>SUM(E24:E42)</f>
        <v>0</v>
      </c>
      <c r="F43" s="312">
        <f>SUM(F24:F42)</f>
        <v>0</v>
      </c>
      <c r="G43" s="312">
        <f>SUM(G24:G42)</f>
        <v>0</v>
      </c>
      <c r="H43" s="312">
        <f>SUM(H24:H42)</f>
        <v>0</v>
      </c>
      <c r="I43" s="122"/>
      <c r="J43" s="122"/>
      <c r="K43" s="122"/>
      <c r="L43" s="122"/>
      <c r="M43" s="122"/>
      <c r="N43" s="122"/>
    </row>
    <row r="44" spans="1:14" ht="41.5" customHeight="1">
      <c r="A44" s="122"/>
      <c r="B44" s="122"/>
      <c r="C44" s="122"/>
      <c r="D44" s="122"/>
      <c r="E44" s="311" t="s">
        <v>416</v>
      </c>
      <c r="F44" s="312">
        <f>E43+F43</f>
        <v>0</v>
      </c>
      <c r="G44" s="304"/>
      <c r="H44" s="304"/>
      <c r="I44" s="122"/>
      <c r="J44" s="122"/>
      <c r="K44" s="122"/>
      <c r="L44" s="122"/>
      <c r="M44" s="122"/>
      <c r="N44" s="122"/>
    </row>
    <row r="45" spans="1:14" ht="25" customHeight="1">
      <c r="A45" s="122"/>
      <c r="B45" s="122"/>
      <c r="C45" s="122"/>
      <c r="D45" s="122"/>
      <c r="E45" s="304"/>
      <c r="F45" s="364" t="str">
        <f>IF(F44&lt;1000000,"","Attention : l'opération est soumise à un plafond d'aides publique de 1 000 000€")</f>
        <v/>
      </c>
      <c r="G45" s="304"/>
      <c r="H45" s="304"/>
      <c r="I45" s="122"/>
      <c r="J45" s="122"/>
      <c r="K45" s="122"/>
      <c r="L45" s="122"/>
      <c r="M45" s="122"/>
      <c r="N45" s="122"/>
    </row>
    <row r="46" spans="1:14" ht="15.5">
      <c r="A46" s="122"/>
      <c r="B46" s="148"/>
      <c r="C46" s="148"/>
      <c r="D46" s="148"/>
      <c r="E46" s="313"/>
      <c r="F46" s="363" t="str">
        <f>IF(F44&lt;50000,"Attention, l'opération est soumise à un plancher d'éligibilité de 50 000€ d'aides publiques","")</f>
        <v>Attention, l'opération est soumise à un plancher d'éligibilité de 50 000€ d'aides publiques</v>
      </c>
      <c r="G46" s="313"/>
      <c r="H46" s="313"/>
      <c r="I46" s="148"/>
      <c r="J46" s="148"/>
      <c r="K46" s="148"/>
      <c r="L46" s="122"/>
      <c r="M46" s="122"/>
      <c r="N46" s="122"/>
    </row>
    <row r="47" spans="1:14">
      <c r="A47" s="148"/>
      <c r="B47" s="148"/>
      <c r="C47" s="148"/>
      <c r="D47" s="148"/>
      <c r="E47" s="313"/>
      <c r="G47" s="313"/>
      <c r="H47" s="313"/>
      <c r="I47" s="148"/>
      <c r="J47" s="148"/>
      <c r="K47" s="148"/>
      <c r="L47" s="122"/>
      <c r="M47" s="122"/>
      <c r="N47" s="122"/>
    </row>
    <row r="48" spans="1:14">
      <c r="A48" s="148"/>
      <c r="B48" s="473"/>
      <c r="C48" s="148"/>
      <c r="D48" s="148"/>
      <c r="E48" s="313"/>
      <c r="F48" s="313"/>
      <c r="G48" s="313"/>
      <c r="H48" s="313"/>
      <c r="I48" s="148"/>
      <c r="J48" s="148"/>
      <c r="K48" s="148"/>
      <c r="L48" s="122"/>
      <c r="M48" s="122"/>
      <c r="N48" s="122"/>
    </row>
    <row r="49" spans="1:14">
      <c r="A49" s="148"/>
      <c r="B49" s="473"/>
      <c r="C49" s="148"/>
      <c r="D49" s="148"/>
      <c r="E49" s="313"/>
      <c r="F49" s="313"/>
      <c r="G49" s="313"/>
      <c r="H49" s="313"/>
      <c r="I49" s="148"/>
      <c r="J49" s="148"/>
      <c r="K49" s="148"/>
      <c r="L49" s="122"/>
      <c r="M49" s="122"/>
      <c r="N49" s="122"/>
    </row>
    <row r="50" spans="1:14">
      <c r="A50" s="148"/>
      <c r="B50" s="189"/>
      <c r="C50" s="148"/>
      <c r="D50" s="148"/>
      <c r="E50" s="313"/>
      <c r="F50" s="313"/>
      <c r="G50" s="313"/>
      <c r="H50" s="313"/>
      <c r="I50" s="148"/>
      <c r="J50" s="148"/>
      <c r="K50" s="148"/>
      <c r="L50" s="122"/>
      <c r="M50" s="122"/>
      <c r="N50" s="122"/>
    </row>
    <row r="51" spans="1:14">
      <c r="A51" s="148"/>
      <c r="B51" s="190"/>
      <c r="C51" s="191"/>
      <c r="D51" s="148"/>
      <c r="E51" s="313"/>
      <c r="F51" s="313"/>
      <c r="G51" s="313"/>
      <c r="H51" s="318"/>
      <c r="I51" s="192"/>
      <c r="J51" s="192"/>
      <c r="K51" s="148"/>
      <c r="L51" s="122"/>
      <c r="M51" s="122"/>
      <c r="N51" s="122"/>
    </row>
    <row r="52" spans="1:14">
      <c r="A52" s="148"/>
      <c r="B52" s="190"/>
      <c r="C52" s="191"/>
      <c r="D52" s="148"/>
      <c r="E52" s="314"/>
      <c r="F52" s="314"/>
      <c r="G52" s="314"/>
      <c r="H52" s="313"/>
      <c r="I52" s="148"/>
      <c r="J52" s="148"/>
      <c r="K52" s="148"/>
      <c r="L52" s="122"/>
      <c r="M52" s="122"/>
      <c r="N52" s="122"/>
    </row>
    <row r="53" spans="1:14">
      <c r="A53" s="148"/>
      <c r="B53" s="193"/>
      <c r="C53" s="148"/>
      <c r="D53" s="122"/>
      <c r="E53" s="304"/>
      <c r="F53" s="304"/>
      <c r="G53" s="304"/>
      <c r="H53" s="304"/>
      <c r="I53" s="122"/>
      <c r="J53" s="122"/>
      <c r="K53" s="122"/>
      <c r="L53" s="122"/>
      <c r="M53" s="122"/>
      <c r="N53" s="122"/>
    </row>
    <row r="54" spans="1:14">
      <c r="A54" s="148"/>
      <c r="B54" s="193"/>
      <c r="C54" s="148"/>
      <c r="D54" s="122"/>
      <c r="E54" s="304"/>
      <c r="F54" s="304"/>
      <c r="G54" s="304"/>
      <c r="H54" s="304"/>
      <c r="I54" s="122"/>
      <c r="J54" s="122"/>
      <c r="K54" s="122"/>
      <c r="L54" s="122"/>
      <c r="M54" s="122"/>
      <c r="N54" s="122"/>
    </row>
    <row r="55" spans="1:14">
      <c r="A55" s="148"/>
      <c r="B55" s="148"/>
      <c r="C55" s="148"/>
      <c r="D55" s="122"/>
      <c r="E55" s="304"/>
      <c r="F55" s="304"/>
      <c r="G55" s="304"/>
      <c r="H55" s="304"/>
      <c r="I55" s="122"/>
      <c r="J55" s="122"/>
      <c r="K55" s="122"/>
      <c r="L55" s="122"/>
      <c r="M55" s="122"/>
      <c r="N55" s="122"/>
    </row>
    <row r="56" spans="1:14">
      <c r="A56" s="148"/>
      <c r="B56" s="148"/>
      <c r="C56" s="148"/>
      <c r="D56" s="122"/>
      <c r="E56" s="304"/>
      <c r="F56" s="304"/>
      <c r="G56" s="304"/>
      <c r="H56" s="304"/>
      <c r="I56" s="122"/>
      <c r="J56" s="122"/>
      <c r="K56" s="122"/>
      <c r="L56" s="122"/>
      <c r="M56" s="122"/>
      <c r="N56" s="122"/>
    </row>
    <row r="57" spans="1:14">
      <c r="A57" s="122"/>
      <c r="B57" s="122"/>
      <c r="C57" s="122"/>
      <c r="D57" s="122"/>
      <c r="E57" s="304"/>
      <c r="F57" s="304"/>
      <c r="G57" s="304"/>
      <c r="H57" s="304"/>
      <c r="I57" s="122"/>
      <c r="J57" s="122"/>
      <c r="K57" s="122"/>
      <c r="L57" s="122"/>
      <c r="M57" s="122"/>
      <c r="N57" s="122"/>
    </row>
    <row r="58" spans="1:14">
      <c r="A58" s="122"/>
      <c r="B58" s="122"/>
      <c r="C58" s="122"/>
      <c r="D58" s="122"/>
      <c r="E58" s="304"/>
      <c r="F58" s="304"/>
      <c r="G58" s="304"/>
      <c r="H58" s="304"/>
      <c r="I58" s="122"/>
      <c r="J58" s="122"/>
      <c r="K58" s="122"/>
      <c r="L58" s="122"/>
      <c r="M58" s="122"/>
      <c r="N58" s="122"/>
    </row>
    <row r="59" spans="1:14">
      <c r="A59" s="122"/>
      <c r="B59" s="122"/>
      <c r="C59" s="122"/>
      <c r="D59" s="122"/>
      <c r="E59" s="304"/>
      <c r="F59" s="304"/>
      <c r="G59" s="304"/>
      <c r="H59" s="304"/>
      <c r="I59" s="122"/>
      <c r="J59" s="122"/>
      <c r="K59" s="122"/>
      <c r="L59" s="122"/>
      <c r="M59" s="122"/>
      <c r="N59" s="122"/>
    </row>
    <row r="60" spans="1:14">
      <c r="A60" s="122"/>
      <c r="B60" s="122"/>
      <c r="C60" s="122"/>
      <c r="D60" s="122"/>
      <c r="E60" s="304"/>
      <c r="F60" s="304"/>
      <c r="G60" s="304"/>
      <c r="H60" s="304"/>
      <c r="I60" s="122"/>
      <c r="J60" s="122"/>
      <c r="K60" s="122"/>
      <c r="L60" s="122"/>
      <c r="M60" s="122"/>
      <c r="N60" s="122"/>
    </row>
    <row r="61" spans="1:14">
      <c r="A61" s="122"/>
      <c r="B61" s="122"/>
      <c r="C61" s="122"/>
      <c r="D61" s="122"/>
      <c r="E61" s="304"/>
      <c r="F61" s="304"/>
      <c r="G61" s="304"/>
      <c r="H61" s="304"/>
      <c r="I61" s="122"/>
      <c r="J61" s="122"/>
      <c r="K61" s="122"/>
      <c r="L61" s="122"/>
      <c r="M61" s="122"/>
      <c r="N61" s="122"/>
    </row>
    <row r="62" spans="1:14">
      <c r="A62" s="122"/>
      <c r="B62" s="122"/>
      <c r="C62" s="122"/>
      <c r="D62" s="122"/>
      <c r="E62" s="304"/>
      <c r="F62" s="304"/>
      <c r="G62" s="304"/>
      <c r="H62" s="304"/>
      <c r="I62" s="122"/>
      <c r="J62" s="122"/>
      <c r="K62" s="122"/>
      <c r="L62" s="122"/>
      <c r="M62" s="122"/>
      <c r="N62" s="122"/>
    </row>
    <row r="63" spans="1:14">
      <c r="A63" s="122"/>
      <c r="B63" s="122"/>
      <c r="C63" s="122"/>
      <c r="D63" s="122"/>
      <c r="E63" s="304"/>
      <c r="F63" s="304"/>
      <c r="G63" s="304"/>
      <c r="H63" s="304"/>
      <c r="I63" s="122"/>
      <c r="J63" s="122"/>
      <c r="K63" s="122"/>
      <c r="L63" s="122"/>
      <c r="M63" s="122"/>
      <c r="N63" s="122"/>
    </row>
    <row r="64" spans="1:14">
      <c r="A64" s="122"/>
      <c r="B64" s="122"/>
      <c r="C64" s="122"/>
      <c r="D64" s="122"/>
      <c r="E64" s="304"/>
      <c r="F64" s="304"/>
      <c r="G64" s="304"/>
      <c r="H64" s="304"/>
      <c r="I64" s="122"/>
      <c r="J64" s="122"/>
      <c r="K64" s="122"/>
      <c r="L64" s="122"/>
      <c r="M64" s="122"/>
      <c r="N64" s="122"/>
    </row>
    <row r="65" spans="1:14">
      <c r="A65" s="122"/>
      <c r="B65" s="122"/>
      <c r="C65" s="122"/>
      <c r="D65" s="122"/>
      <c r="E65" s="304"/>
      <c r="F65" s="304"/>
      <c r="G65" s="304"/>
      <c r="H65" s="304"/>
      <c r="I65" s="122"/>
      <c r="J65" s="122"/>
      <c r="K65" s="122"/>
      <c r="L65" s="122"/>
      <c r="M65" s="122"/>
      <c r="N65" s="122"/>
    </row>
    <row r="66" spans="1:14">
      <c r="A66" s="122"/>
      <c r="B66" s="122"/>
      <c r="C66" s="122"/>
      <c r="D66" s="122"/>
      <c r="E66" s="304"/>
      <c r="F66" s="304"/>
      <c r="G66" s="304"/>
      <c r="H66" s="304"/>
      <c r="I66" s="122"/>
      <c r="J66" s="122"/>
      <c r="K66" s="122"/>
      <c r="L66" s="122"/>
      <c r="M66" s="122"/>
      <c r="N66" s="122"/>
    </row>
    <row r="67" spans="1:14">
      <c r="A67" s="122"/>
      <c r="B67" s="122"/>
      <c r="C67" s="122"/>
      <c r="D67" s="122"/>
      <c r="E67" s="304"/>
      <c r="F67" s="304"/>
      <c r="G67" s="304"/>
      <c r="H67" s="304"/>
      <c r="I67" s="122"/>
      <c r="J67" s="122"/>
      <c r="K67" s="122"/>
      <c r="L67" s="122"/>
      <c r="M67" s="122"/>
      <c r="N67" s="122"/>
    </row>
    <row r="68" spans="1:14">
      <c r="A68" s="122"/>
      <c r="B68" s="122"/>
      <c r="C68" s="122"/>
      <c r="D68" s="122"/>
      <c r="E68" s="304"/>
      <c r="F68" s="304"/>
      <c r="G68" s="304"/>
      <c r="H68" s="304"/>
      <c r="I68" s="122"/>
      <c r="J68" s="122"/>
      <c r="K68" s="122"/>
      <c r="L68" s="122"/>
      <c r="M68" s="122"/>
      <c r="N68" s="122"/>
    </row>
    <row r="69" spans="1:14">
      <c r="A69" s="122"/>
      <c r="B69" s="122"/>
      <c r="C69" s="122"/>
      <c r="D69" s="122"/>
      <c r="E69" s="304"/>
      <c r="F69" s="304"/>
      <c r="G69" s="304"/>
      <c r="H69" s="304"/>
      <c r="I69" s="122"/>
      <c r="J69" s="122"/>
      <c r="K69" s="122"/>
      <c r="L69" s="122"/>
      <c r="M69" s="122"/>
      <c r="N69" s="122"/>
    </row>
    <row r="70" spans="1:14">
      <c r="A70" s="122"/>
      <c r="B70" s="122"/>
      <c r="C70" s="122"/>
      <c r="D70" s="122"/>
      <c r="E70" s="304"/>
      <c r="F70" s="304"/>
      <c r="G70" s="304"/>
      <c r="H70" s="304"/>
      <c r="I70" s="122"/>
      <c r="J70" s="122"/>
      <c r="K70" s="122"/>
      <c r="L70" s="122"/>
      <c r="M70" s="122"/>
      <c r="N70" s="122"/>
    </row>
  </sheetData>
  <sheetProtection password="C47B" sheet="1" objects="1" scenarios="1" formatColumns="0" formatRows="0"/>
  <dataConsolidate/>
  <mergeCells count="9">
    <mergeCell ref="B2:H2"/>
    <mergeCell ref="B4:H4"/>
    <mergeCell ref="B48:B49"/>
    <mergeCell ref="B20:H20"/>
    <mergeCell ref="B13:F13"/>
    <mergeCell ref="C14:F14"/>
    <mergeCell ref="B16:F16"/>
    <mergeCell ref="C17:F17"/>
    <mergeCell ref="B3:H3"/>
  </mergeCells>
  <pageMargins left="0.70866141732283472" right="0.70866141732283472" top="0.74803149606299213" bottom="0.74803149606299213" header="0.31496062992125984" footer="0.31496062992125984"/>
  <pageSetup paperSize="9" scale="37" orientation="landscape" r:id="rId1"/>
  <rowBreaks count="1" manualBreakCount="1">
    <brk id="15"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pageSetUpPr fitToPage="1"/>
  </sheetPr>
  <dimension ref="A1:R108"/>
  <sheetViews>
    <sheetView zoomScale="80" zoomScaleNormal="80" zoomScaleSheetLayoutView="70" workbookViewId="0">
      <selection activeCell="B8" sqref="B8"/>
    </sheetView>
  </sheetViews>
  <sheetFormatPr baseColWidth="10" defaultColWidth="10.81640625" defaultRowHeight="14.5"/>
  <cols>
    <col min="1" max="1" width="5.54296875" style="12" customWidth="1"/>
    <col min="2" max="2" width="50.26953125" style="12" customWidth="1"/>
    <col min="3" max="3" width="29" style="12" customWidth="1"/>
    <col min="4" max="4" width="34.453125" style="12" customWidth="1"/>
    <col min="5" max="5" width="26.453125" style="12" customWidth="1"/>
    <col min="6" max="6" width="23" style="12" customWidth="1"/>
    <col min="7" max="7" width="10.81640625" style="12"/>
    <col min="8" max="8" width="50" style="12" customWidth="1"/>
    <col min="9" max="16384" width="10.81640625" style="12"/>
  </cols>
  <sheetData>
    <row r="1" spans="1:18" s="32" customFormat="1" ht="154" customHeight="1">
      <c r="A1" s="122"/>
      <c r="B1" s="122"/>
      <c r="C1" s="122"/>
      <c r="D1" s="122"/>
      <c r="E1" s="122"/>
      <c r="F1" s="122"/>
      <c r="G1" s="122"/>
      <c r="H1" s="122"/>
      <c r="I1" s="122"/>
      <c r="J1" s="122"/>
      <c r="K1" s="122"/>
      <c r="L1" s="122"/>
      <c r="M1" s="122"/>
    </row>
    <row r="2" spans="1:18" customFormat="1" ht="30">
      <c r="A2" s="122"/>
      <c r="B2" s="378" t="s">
        <v>157</v>
      </c>
      <c r="C2" s="482"/>
      <c r="D2" s="482"/>
      <c r="E2" s="482"/>
      <c r="F2" s="482"/>
      <c r="G2" s="122"/>
      <c r="H2" s="138"/>
      <c r="I2" s="138"/>
      <c r="J2" s="122"/>
      <c r="K2" s="122"/>
      <c r="L2" s="122"/>
      <c r="M2" s="122"/>
    </row>
    <row r="3" spans="1:18" customFormat="1" ht="18">
      <c r="A3" s="122"/>
      <c r="B3" s="379" t="s">
        <v>332</v>
      </c>
      <c r="C3" s="482"/>
      <c r="D3" s="482"/>
      <c r="E3" s="482"/>
      <c r="F3" s="482"/>
      <c r="G3" s="122"/>
      <c r="H3" s="249"/>
      <c r="I3" s="249"/>
      <c r="J3" s="122"/>
      <c r="K3" s="122"/>
      <c r="L3" s="122"/>
      <c r="M3" s="122"/>
    </row>
    <row r="4" spans="1:18" customFormat="1" ht="18">
      <c r="A4" s="122"/>
      <c r="B4" s="379" t="s">
        <v>40</v>
      </c>
      <c r="C4" s="482"/>
      <c r="D4" s="482"/>
      <c r="E4" s="482"/>
      <c r="F4" s="482"/>
      <c r="G4" s="122"/>
      <c r="H4" s="139"/>
      <c r="I4" s="139"/>
      <c r="J4" s="122"/>
      <c r="K4" s="122"/>
      <c r="L4" s="122"/>
      <c r="M4" s="122"/>
    </row>
    <row r="5" spans="1:18" customFormat="1" ht="19.5" customHeight="1">
      <c r="A5" s="122"/>
      <c r="B5" s="122"/>
      <c r="C5" s="122"/>
      <c r="D5" s="122"/>
      <c r="E5" s="122"/>
      <c r="F5" s="122"/>
      <c r="G5" s="122"/>
      <c r="H5" s="122"/>
      <c r="I5" s="122"/>
      <c r="J5" s="122"/>
      <c r="K5" s="122"/>
      <c r="L5" s="122"/>
      <c r="M5" s="122"/>
    </row>
    <row r="6" spans="1:18" customFormat="1" ht="19.5" customHeight="1">
      <c r="A6" s="122"/>
      <c r="B6" s="123" t="s">
        <v>413</v>
      </c>
      <c r="C6" s="124"/>
      <c r="D6" s="124"/>
      <c r="E6" s="124"/>
      <c r="F6" s="124"/>
      <c r="G6" s="124"/>
      <c r="H6" s="124"/>
      <c r="I6" s="124"/>
      <c r="J6" s="122"/>
      <c r="K6" s="122"/>
      <c r="L6" s="122"/>
      <c r="M6" s="122"/>
    </row>
    <row r="7" spans="1:18" customFormat="1" ht="18.649999999999999" customHeight="1">
      <c r="A7" s="122"/>
      <c r="B7" s="123" t="s">
        <v>429</v>
      </c>
      <c r="C7" s="124"/>
      <c r="D7" s="124"/>
      <c r="E7" s="124"/>
      <c r="F7" s="124"/>
      <c r="G7" s="124"/>
      <c r="H7" s="124"/>
      <c r="I7" s="124"/>
      <c r="J7" s="122"/>
      <c r="K7" s="122"/>
      <c r="L7" s="122"/>
      <c r="M7" s="122"/>
    </row>
    <row r="8" spans="1:18" customFormat="1" ht="18.649999999999999" customHeight="1">
      <c r="A8" s="122"/>
      <c r="B8" s="257" t="s">
        <v>428</v>
      </c>
      <c r="C8" s="124"/>
      <c r="D8" s="124"/>
      <c r="E8" s="124"/>
      <c r="F8" s="124"/>
      <c r="G8" s="124"/>
      <c r="H8" s="124"/>
      <c r="I8" s="124"/>
      <c r="J8" s="122"/>
      <c r="K8" s="122"/>
      <c r="L8" s="122"/>
      <c r="M8" s="122"/>
      <c r="N8" s="32"/>
      <c r="O8" s="32"/>
      <c r="P8" s="32"/>
      <c r="Q8" s="32"/>
      <c r="R8" s="32"/>
    </row>
    <row r="9" spans="1:18" customFormat="1" ht="18" customHeight="1">
      <c r="A9" s="122"/>
      <c r="B9" s="122"/>
      <c r="C9" s="122"/>
      <c r="D9" s="122"/>
      <c r="E9" s="122"/>
      <c r="F9" s="122"/>
      <c r="G9" s="122"/>
      <c r="H9" s="122"/>
      <c r="I9" s="122"/>
      <c r="J9" s="122"/>
      <c r="K9" s="122"/>
      <c r="L9" s="122"/>
      <c r="M9" s="122"/>
    </row>
    <row r="10" spans="1:18" customFormat="1" ht="25">
      <c r="A10" s="122"/>
      <c r="B10" s="125" t="s">
        <v>378</v>
      </c>
      <c r="C10" s="124"/>
      <c r="D10" s="124"/>
      <c r="E10" s="124"/>
      <c r="F10" s="124"/>
      <c r="G10" s="124"/>
      <c r="H10" s="124"/>
      <c r="I10" s="124"/>
      <c r="J10" s="122"/>
      <c r="K10" s="122"/>
      <c r="L10" s="122"/>
      <c r="M10" s="122"/>
    </row>
    <row r="11" spans="1:18" s="32" customFormat="1" ht="29.5" customHeight="1">
      <c r="A11" s="122"/>
      <c r="B11" s="483" t="s">
        <v>158</v>
      </c>
      <c r="C11" s="484"/>
      <c r="D11" s="484"/>
      <c r="E11" s="484"/>
      <c r="F11" s="484"/>
      <c r="G11" s="133"/>
      <c r="H11" s="88"/>
      <c r="I11" s="146"/>
      <c r="J11" s="146"/>
      <c r="K11" s="122"/>
      <c r="L11" s="122"/>
      <c r="M11" s="122"/>
    </row>
    <row r="12" spans="1:18" s="32" customFormat="1" ht="13" customHeight="1">
      <c r="A12" s="122"/>
      <c r="B12" s="194"/>
      <c r="C12" s="195"/>
      <c r="D12" s="195"/>
      <c r="E12" s="195"/>
      <c r="F12" s="195"/>
      <c r="G12" s="133"/>
      <c r="H12" s="88"/>
      <c r="I12" s="146"/>
      <c r="J12" s="146"/>
      <c r="K12" s="122"/>
      <c r="L12" s="122"/>
      <c r="M12" s="122"/>
    </row>
    <row r="13" spans="1:18" s="32" customFormat="1" ht="22" customHeight="1">
      <c r="A13" s="122"/>
      <c r="B13" s="485" t="s">
        <v>74</v>
      </c>
      <c r="C13" s="486"/>
      <c r="D13" s="486"/>
      <c r="E13" s="487"/>
      <c r="F13" s="122"/>
      <c r="G13" s="122"/>
      <c r="H13" s="88"/>
      <c r="I13" s="146"/>
      <c r="J13" s="146"/>
      <c r="K13" s="122"/>
      <c r="L13" s="122"/>
      <c r="M13" s="122"/>
    </row>
    <row r="14" spans="1:18" s="32" customFormat="1" ht="22" customHeight="1">
      <c r="A14" s="122"/>
      <c r="B14" s="130" t="s">
        <v>9</v>
      </c>
      <c r="C14" s="479" t="str">
        <f>IF('ANXE1a-Dépenses prévi'!C14:C14=0,"Veuillez renseigner cette information à l'annexe 1",'ANXE1a-Dépenses prévi'!C14:C14)</f>
        <v>Veuillez renseigner cette information à l'annexe 1</v>
      </c>
      <c r="D14" s="480"/>
      <c r="E14" s="481"/>
      <c r="F14" s="122"/>
      <c r="G14" s="122"/>
      <c r="H14" s="161"/>
      <c r="I14" s="146"/>
      <c r="J14" s="146"/>
      <c r="K14" s="122"/>
      <c r="L14" s="122"/>
      <c r="M14" s="122"/>
    </row>
    <row r="15" spans="1:18" s="32" customFormat="1" ht="22" customHeight="1">
      <c r="A15" s="122"/>
      <c r="B15" s="131"/>
      <c r="C15" s="132"/>
      <c r="D15" s="132"/>
      <c r="E15" s="132"/>
      <c r="F15" s="122"/>
      <c r="G15" s="133"/>
      <c r="H15" s="161"/>
      <c r="I15" s="146"/>
      <c r="J15" s="146"/>
      <c r="K15" s="122"/>
      <c r="L15" s="122"/>
      <c r="M15" s="122"/>
    </row>
    <row r="16" spans="1:18" s="32" customFormat="1" ht="22" customHeight="1">
      <c r="A16" s="122"/>
      <c r="B16" s="477" t="s">
        <v>10</v>
      </c>
      <c r="C16" s="478"/>
      <c r="D16" s="478"/>
      <c r="E16" s="431"/>
      <c r="F16" s="122"/>
      <c r="G16" s="122"/>
      <c r="H16" s="255"/>
      <c r="I16" s="187"/>
      <c r="J16" s="187"/>
      <c r="K16" s="122"/>
      <c r="L16" s="122"/>
      <c r="M16" s="122"/>
    </row>
    <row r="17" spans="1:18" s="32" customFormat="1" ht="22" customHeight="1">
      <c r="A17" s="122"/>
      <c r="B17" s="130" t="s">
        <v>11</v>
      </c>
      <c r="C17" s="479" t="str">
        <f>IF('ANXE1a-Dépenses prévi'!C17:C17=0,"Veuillez renseigner cette information à l'annexe 1",'ANXE1a-Dépenses prévi'!C17:C17)</f>
        <v>Veuillez renseigner cette information à l'annexe 1</v>
      </c>
      <c r="D17" s="480"/>
      <c r="E17" s="481"/>
      <c r="F17" s="122"/>
      <c r="G17" s="122"/>
      <c r="H17" s="161"/>
      <c r="I17" s="146"/>
      <c r="J17" s="146"/>
      <c r="K17" s="122"/>
      <c r="L17" s="122"/>
      <c r="M17" s="122"/>
    </row>
    <row r="18" spans="1:18" s="32" customFormat="1">
      <c r="A18" s="122"/>
      <c r="B18" s="143"/>
      <c r="C18" s="144"/>
      <c r="D18" s="144"/>
      <c r="E18" s="145"/>
      <c r="F18" s="146"/>
      <c r="G18" s="133"/>
      <c r="H18" s="161"/>
      <c r="I18" s="146"/>
      <c r="J18" s="146"/>
      <c r="K18" s="122"/>
      <c r="L18" s="122"/>
      <c r="M18" s="122"/>
    </row>
    <row r="19" spans="1:18" s="32" customFormat="1" ht="21.5" customHeight="1">
      <c r="A19" s="122"/>
      <c r="B19" s="477" t="s">
        <v>12</v>
      </c>
      <c r="C19" s="478"/>
      <c r="D19" s="478"/>
      <c r="E19" s="431"/>
      <c r="F19" s="122"/>
      <c r="G19" s="122"/>
      <c r="H19" s="161"/>
      <c r="I19" s="146"/>
      <c r="J19" s="146"/>
      <c r="K19" s="122"/>
      <c r="L19" s="122"/>
      <c r="M19" s="122"/>
    </row>
    <row r="20" spans="1:18" s="32" customFormat="1" ht="26.15" customHeight="1">
      <c r="A20" s="122"/>
      <c r="B20" s="130" t="s">
        <v>9</v>
      </c>
      <c r="C20" s="479" t="str">
        <f>IF('ANXE1a-Dépenses prévi'!C20:C20=0,"Veuillez renseigner cette information à l'annexe 1",'ANXE1a-Dépenses prévi'!C20:C20)</f>
        <v>Veuillez renseigner cette information à l'annexe 1</v>
      </c>
      <c r="D20" s="480"/>
      <c r="E20" s="481"/>
      <c r="F20" s="122"/>
      <c r="G20" s="122"/>
      <c r="H20" s="161"/>
      <c r="I20" s="146"/>
      <c r="J20" s="146"/>
      <c r="K20" s="122"/>
      <c r="L20" s="122"/>
      <c r="M20" s="122"/>
    </row>
    <row r="21" spans="1:18" ht="21">
      <c r="A21" s="122"/>
      <c r="B21" s="127"/>
      <c r="C21" s="128"/>
      <c r="D21" s="196"/>
      <c r="E21" s="128"/>
      <c r="F21" s="128"/>
      <c r="G21" s="128"/>
      <c r="H21" s="141"/>
      <c r="I21" s="122"/>
      <c r="J21" s="122"/>
      <c r="K21" s="122"/>
      <c r="L21" s="122"/>
      <c r="M21" s="122"/>
    </row>
    <row r="22" spans="1:18">
      <c r="A22" s="122"/>
      <c r="B22" s="122"/>
      <c r="C22" s="122"/>
      <c r="D22" s="122"/>
      <c r="E22" s="122"/>
      <c r="F22" s="122"/>
      <c r="G22" s="122"/>
      <c r="H22" s="141"/>
      <c r="I22" s="122"/>
      <c r="J22" s="122"/>
      <c r="K22" s="122"/>
      <c r="L22" s="122"/>
      <c r="M22" s="122"/>
    </row>
    <row r="23" spans="1:18" s="20" customFormat="1">
      <c r="A23" s="122"/>
      <c r="B23" s="122"/>
      <c r="C23" s="122"/>
      <c r="D23" s="122"/>
      <c r="E23" s="122"/>
      <c r="F23" s="122"/>
      <c r="G23" s="122"/>
      <c r="H23" s="141"/>
      <c r="I23" s="122"/>
      <c r="J23" s="122"/>
      <c r="K23" s="122"/>
      <c r="L23" s="122"/>
      <c r="M23" s="122"/>
    </row>
    <row r="24" spans="1:18" s="20" customFormat="1" ht="34" customHeight="1">
      <c r="A24" s="122"/>
      <c r="B24" s="495" t="s">
        <v>77</v>
      </c>
      <c r="C24" s="496"/>
      <c r="D24" s="496"/>
      <c r="E24" s="496"/>
      <c r="F24" s="141"/>
      <c r="G24" s="141"/>
      <c r="K24" s="141"/>
      <c r="L24" s="141"/>
      <c r="M24" s="122"/>
    </row>
    <row r="25" spans="1:18" s="20" customFormat="1" ht="30" customHeight="1">
      <c r="B25" s="200" t="s">
        <v>111</v>
      </c>
      <c r="C25" s="503"/>
      <c r="D25" s="503"/>
      <c r="E25" s="504"/>
      <c r="F25" s="141"/>
      <c r="G25" s="141"/>
      <c r="K25" s="141"/>
      <c r="L25" s="141"/>
      <c r="M25" s="122"/>
      <c r="N25" s="122"/>
      <c r="O25" s="122"/>
      <c r="P25" s="122"/>
      <c r="Q25" s="122"/>
      <c r="R25" s="122"/>
    </row>
    <row r="26" spans="1:18" s="20" customFormat="1" ht="30" customHeight="1">
      <c r="B26" s="200" t="s">
        <v>76</v>
      </c>
      <c r="C26" s="503" t="s">
        <v>110</v>
      </c>
      <c r="D26" s="503"/>
      <c r="E26" s="504"/>
      <c r="F26" s="141"/>
      <c r="G26" s="141"/>
      <c r="K26" s="141"/>
      <c r="L26" s="141"/>
      <c r="M26" s="122"/>
      <c r="N26" s="122"/>
      <c r="O26" s="122"/>
      <c r="P26" s="122"/>
      <c r="Q26" s="122"/>
      <c r="R26" s="122"/>
    </row>
    <row r="27" spans="1:18" s="20" customFormat="1" ht="30" customHeight="1">
      <c r="B27" s="200" t="s">
        <v>112</v>
      </c>
      <c r="C27" s="503"/>
      <c r="D27" s="503"/>
      <c r="E27" s="504"/>
      <c r="F27" s="141"/>
      <c r="G27" s="141"/>
      <c r="K27" s="141"/>
      <c r="L27" s="141"/>
      <c r="M27" s="122"/>
      <c r="N27" s="122"/>
      <c r="O27" s="122"/>
      <c r="P27" s="122"/>
      <c r="Q27" s="122"/>
      <c r="R27" s="122"/>
    </row>
    <row r="28" spans="1:18" s="20" customFormat="1" ht="30" customHeight="1">
      <c r="B28" s="200" t="s">
        <v>113</v>
      </c>
      <c r="C28" s="488">
        <v>2</v>
      </c>
      <c r="D28" s="488"/>
      <c r="E28" s="489"/>
      <c r="F28" s="141"/>
      <c r="G28" s="141"/>
      <c r="K28" s="141"/>
      <c r="L28" s="141"/>
      <c r="M28" s="122"/>
      <c r="N28" s="122"/>
      <c r="O28" s="122"/>
      <c r="P28" s="122"/>
      <c r="Q28" s="122"/>
      <c r="R28" s="122"/>
    </row>
    <row r="29" spans="1:18" s="20" customFormat="1" ht="30" customHeight="1">
      <c r="B29" s="200" t="s">
        <v>114</v>
      </c>
      <c r="C29" s="503" t="s">
        <v>110</v>
      </c>
      <c r="D29" s="503"/>
      <c r="E29" s="504"/>
      <c r="F29" s="141"/>
      <c r="G29" s="141"/>
      <c r="K29" s="141"/>
      <c r="L29" s="141"/>
      <c r="M29" s="122"/>
      <c r="N29" s="122"/>
      <c r="O29" s="122"/>
      <c r="P29" s="122"/>
      <c r="Q29" s="122"/>
      <c r="R29" s="122"/>
    </row>
    <row r="30" spans="1:18" s="20" customFormat="1" ht="30" customHeight="1">
      <c r="B30" s="200" t="s">
        <v>115</v>
      </c>
      <c r="C30" s="488"/>
      <c r="D30" s="488"/>
      <c r="E30" s="489"/>
      <c r="F30" s="141"/>
      <c r="G30" s="141"/>
      <c r="K30" s="141"/>
      <c r="L30" s="141"/>
      <c r="M30" s="122"/>
      <c r="N30" s="122"/>
      <c r="O30" s="122"/>
      <c r="P30" s="122"/>
      <c r="Q30" s="122"/>
      <c r="R30" s="122"/>
    </row>
    <row r="31" spans="1:18" s="20" customFormat="1" ht="30" customHeight="1">
      <c r="B31" s="200" t="s">
        <v>116</v>
      </c>
      <c r="C31" s="488"/>
      <c r="D31" s="488"/>
      <c r="E31" s="489"/>
      <c r="F31" s="141"/>
      <c r="G31" s="141"/>
      <c r="K31" s="141"/>
      <c r="L31" s="141"/>
      <c r="M31" s="122"/>
      <c r="N31" s="122"/>
      <c r="O31" s="122"/>
      <c r="P31" s="122"/>
      <c r="Q31" s="122"/>
      <c r="R31" s="122"/>
    </row>
    <row r="32" spans="1:18" s="20" customFormat="1" ht="30" customHeight="1">
      <c r="B32" s="200" t="s">
        <v>117</v>
      </c>
      <c r="C32" s="488"/>
      <c r="D32" s="488"/>
      <c r="E32" s="489"/>
      <c r="F32" s="141"/>
      <c r="G32" s="141"/>
      <c r="K32" s="141"/>
      <c r="L32" s="141"/>
      <c r="M32" s="122"/>
      <c r="N32" s="122"/>
      <c r="O32" s="122"/>
      <c r="P32" s="122"/>
      <c r="Q32" s="122"/>
      <c r="R32" s="122"/>
    </row>
    <row r="33" spans="2:18" s="20" customFormat="1" ht="30" customHeight="1">
      <c r="B33" s="200" t="s">
        <v>118</v>
      </c>
      <c r="C33" s="488"/>
      <c r="D33" s="488"/>
      <c r="E33" s="489"/>
      <c r="F33" s="141"/>
      <c r="G33" s="141"/>
      <c r="K33" s="141"/>
      <c r="L33" s="141"/>
      <c r="M33" s="122"/>
      <c r="N33" s="122"/>
      <c r="O33" s="122"/>
      <c r="P33" s="122"/>
      <c r="Q33" s="122"/>
      <c r="R33" s="122"/>
    </row>
    <row r="34" spans="2:18" s="20" customFormat="1" ht="30" customHeight="1">
      <c r="B34" s="200" t="s">
        <v>119</v>
      </c>
      <c r="C34" s="488"/>
      <c r="D34" s="488"/>
      <c r="E34" s="489"/>
      <c r="F34" s="141"/>
      <c r="G34" s="141"/>
      <c r="H34" s="141"/>
      <c r="I34" s="141"/>
      <c r="J34" s="141"/>
      <c r="K34" s="141"/>
      <c r="L34" s="141"/>
      <c r="M34" s="122"/>
      <c r="N34" s="122"/>
      <c r="O34" s="122"/>
      <c r="P34" s="122"/>
      <c r="Q34" s="122"/>
      <c r="R34" s="122"/>
    </row>
    <row r="35" spans="2:18" s="20" customFormat="1" ht="30" customHeight="1">
      <c r="B35" s="200" t="s">
        <v>120</v>
      </c>
      <c r="C35" s="488"/>
      <c r="D35" s="488"/>
      <c r="E35" s="489"/>
      <c r="F35" s="141"/>
      <c r="G35" s="141"/>
      <c r="H35" s="141"/>
      <c r="I35" s="141"/>
      <c r="J35" s="141"/>
      <c r="K35" s="141"/>
      <c r="L35" s="141"/>
      <c r="M35" s="122"/>
      <c r="N35" s="122"/>
      <c r="O35" s="122"/>
      <c r="P35" s="122"/>
      <c r="Q35" s="122"/>
      <c r="R35" s="122"/>
    </row>
    <row r="36" spans="2:18" s="20" customFormat="1" ht="30" customHeight="1">
      <c r="B36" s="200" t="s">
        <v>136</v>
      </c>
      <c r="C36" s="503"/>
      <c r="D36" s="503"/>
      <c r="E36" s="504"/>
      <c r="F36" s="141"/>
      <c r="G36" s="141"/>
      <c r="H36" s="141"/>
      <c r="I36" s="141"/>
      <c r="J36" s="141"/>
      <c r="K36" s="141"/>
      <c r="L36" s="141"/>
      <c r="M36" s="122"/>
      <c r="N36" s="122"/>
      <c r="O36" s="122"/>
      <c r="P36" s="122"/>
      <c r="Q36" s="122"/>
      <c r="R36" s="122"/>
    </row>
    <row r="37" spans="2:18" s="20" customFormat="1" ht="30" customHeight="1">
      <c r="B37" s="200" t="s">
        <v>137</v>
      </c>
      <c r="C37" s="503"/>
      <c r="D37" s="503"/>
      <c r="E37" s="504"/>
      <c r="F37" s="122"/>
      <c r="G37" s="122"/>
      <c r="H37" s="141"/>
      <c r="I37" s="122"/>
      <c r="J37" s="122"/>
      <c r="K37" s="122"/>
      <c r="L37" s="122"/>
      <c r="M37" s="122"/>
      <c r="N37" s="122"/>
      <c r="O37" s="122"/>
      <c r="P37" s="122"/>
      <c r="Q37" s="122"/>
      <c r="R37" s="122"/>
    </row>
    <row r="38" spans="2:18" s="20" customFormat="1" ht="30" customHeight="1">
      <c r="B38" s="200" t="s">
        <v>138</v>
      </c>
      <c r="C38" s="503"/>
      <c r="D38" s="503"/>
      <c r="E38" s="504"/>
      <c r="F38" s="122"/>
      <c r="G38" s="122"/>
      <c r="H38" s="122"/>
      <c r="I38" s="122"/>
      <c r="J38" s="122"/>
      <c r="K38" s="122"/>
      <c r="L38" s="122"/>
      <c r="M38" s="122"/>
      <c r="N38" s="122"/>
      <c r="O38" s="122"/>
      <c r="P38" s="122"/>
      <c r="Q38" s="122"/>
      <c r="R38" s="122"/>
    </row>
    <row r="39" spans="2:18" s="20" customFormat="1" ht="30" customHeight="1">
      <c r="B39" s="200" t="s">
        <v>171</v>
      </c>
      <c r="C39" s="505"/>
      <c r="D39" s="505"/>
      <c r="E39" s="506"/>
      <c r="F39" s="122"/>
      <c r="G39" s="122"/>
      <c r="H39" s="122"/>
      <c r="I39" s="122"/>
      <c r="J39" s="122"/>
      <c r="K39" s="122"/>
      <c r="L39" s="122"/>
      <c r="M39" s="122"/>
      <c r="N39" s="122"/>
      <c r="O39" s="122"/>
      <c r="P39" s="122"/>
      <c r="Q39" s="122"/>
      <c r="R39" s="122"/>
    </row>
    <row r="40" spans="2:18" s="20" customFormat="1" ht="30" customHeight="1">
      <c r="B40" s="200" t="s">
        <v>164</v>
      </c>
      <c r="C40" s="488"/>
      <c r="D40" s="488"/>
      <c r="E40" s="489"/>
      <c r="F40" s="122"/>
      <c r="G40" s="122"/>
      <c r="H40" s="122"/>
      <c r="I40" s="122"/>
      <c r="J40" s="122"/>
      <c r="K40" s="122"/>
      <c r="L40" s="122"/>
      <c r="M40" s="122"/>
      <c r="N40" s="122"/>
      <c r="O40" s="122"/>
      <c r="P40" s="122"/>
      <c r="Q40" s="122"/>
      <c r="R40" s="122"/>
    </row>
    <row r="41" spans="2:18" s="20" customFormat="1" ht="30" customHeight="1">
      <c r="B41" s="200" t="s">
        <v>128</v>
      </c>
      <c r="C41" s="488"/>
      <c r="D41" s="488"/>
      <c r="E41" s="489"/>
      <c r="F41" s="122"/>
      <c r="G41" s="122"/>
      <c r="H41" s="122"/>
      <c r="I41" s="122"/>
      <c r="J41" s="122"/>
      <c r="K41" s="122"/>
      <c r="L41" s="122"/>
      <c r="M41" s="122"/>
      <c r="N41" s="122"/>
      <c r="O41" s="122"/>
      <c r="P41" s="122"/>
      <c r="Q41" s="122"/>
      <c r="R41" s="122"/>
    </row>
    <row r="42" spans="2:18" s="20" customFormat="1" ht="30" customHeight="1">
      <c r="B42" s="507" t="s">
        <v>129</v>
      </c>
      <c r="C42" s="508"/>
      <c r="D42" s="508"/>
      <c r="E42" s="509"/>
      <c r="F42" s="122"/>
      <c r="G42" s="122"/>
      <c r="H42" s="122"/>
      <c r="I42" s="122"/>
      <c r="J42" s="122"/>
      <c r="K42" s="122"/>
      <c r="L42" s="122"/>
      <c r="M42" s="122"/>
      <c r="N42" s="122"/>
      <c r="O42" s="122"/>
      <c r="P42" s="122"/>
      <c r="Q42" s="122"/>
      <c r="R42" s="122"/>
    </row>
    <row r="43" spans="2:18" s="20" customFormat="1" ht="30" customHeight="1">
      <c r="B43" s="201" t="s">
        <v>122</v>
      </c>
      <c r="C43" s="490"/>
      <c r="D43" s="491"/>
      <c r="E43" s="492"/>
      <c r="F43" s="122"/>
      <c r="G43" s="122"/>
      <c r="H43" s="122"/>
      <c r="I43" s="122"/>
      <c r="J43" s="122"/>
      <c r="K43" s="122"/>
      <c r="L43" s="122"/>
      <c r="M43" s="122"/>
      <c r="N43" s="122"/>
      <c r="O43" s="122"/>
      <c r="P43" s="122"/>
      <c r="Q43" s="122"/>
      <c r="R43" s="122"/>
    </row>
    <row r="44" spans="2:18" s="20" customFormat="1" ht="30" customHeight="1">
      <c r="B44" s="201" t="s">
        <v>123</v>
      </c>
      <c r="C44" s="490"/>
      <c r="D44" s="491"/>
      <c r="E44" s="492"/>
      <c r="F44" s="122"/>
      <c r="G44" s="122"/>
      <c r="H44" s="122"/>
      <c r="I44" s="122"/>
      <c r="J44" s="122"/>
      <c r="K44" s="122"/>
      <c r="L44" s="122"/>
      <c r="M44" s="122"/>
      <c r="N44" s="122"/>
      <c r="O44" s="122"/>
      <c r="P44" s="122"/>
      <c r="Q44" s="122"/>
      <c r="R44" s="122"/>
    </row>
    <row r="45" spans="2:18" s="20" customFormat="1" ht="30" customHeight="1">
      <c r="B45" s="201" t="s">
        <v>124</v>
      </c>
      <c r="C45" s="490"/>
      <c r="D45" s="491"/>
      <c r="E45" s="492"/>
      <c r="F45" s="122"/>
      <c r="G45" s="122"/>
      <c r="H45" s="122"/>
      <c r="I45" s="122"/>
      <c r="J45" s="122"/>
      <c r="K45" s="122"/>
      <c r="L45" s="122"/>
      <c r="M45" s="122"/>
      <c r="N45" s="122"/>
      <c r="O45" s="122"/>
      <c r="P45" s="122"/>
      <c r="Q45" s="122"/>
      <c r="R45" s="122"/>
    </row>
    <row r="46" spans="2:18" s="20" customFormat="1" ht="30" customHeight="1">
      <c r="B46" s="201" t="s">
        <v>125</v>
      </c>
      <c r="C46" s="490"/>
      <c r="D46" s="491"/>
      <c r="E46" s="492"/>
      <c r="F46" s="122"/>
      <c r="G46" s="122"/>
      <c r="H46" s="122"/>
      <c r="I46" s="122"/>
      <c r="J46" s="122"/>
      <c r="K46" s="122"/>
      <c r="L46" s="122"/>
      <c r="M46" s="122"/>
      <c r="N46" s="122"/>
      <c r="O46" s="122"/>
      <c r="P46" s="122"/>
      <c r="Q46" s="122"/>
      <c r="R46" s="122"/>
    </row>
    <row r="47" spans="2:18" s="20" customFormat="1" ht="30" customHeight="1">
      <c r="B47" s="201" t="s">
        <v>126</v>
      </c>
      <c r="C47" s="490"/>
      <c r="D47" s="491"/>
      <c r="E47" s="492"/>
      <c r="F47" s="122"/>
      <c r="G47" s="122"/>
      <c r="H47" s="122"/>
      <c r="I47" s="122"/>
      <c r="J47" s="122"/>
      <c r="K47" s="122"/>
      <c r="L47" s="122"/>
      <c r="M47" s="122"/>
      <c r="N47" s="122"/>
      <c r="O47" s="122"/>
      <c r="P47" s="122"/>
      <c r="Q47" s="122"/>
      <c r="R47" s="122"/>
    </row>
    <row r="48" spans="2:18" s="20" customFormat="1" ht="30" customHeight="1">
      <c r="B48" s="200" t="s">
        <v>127</v>
      </c>
      <c r="C48" s="490"/>
      <c r="D48" s="491"/>
      <c r="E48" s="492"/>
      <c r="F48" s="122"/>
      <c r="G48" s="122"/>
      <c r="H48" s="122"/>
      <c r="I48" s="122"/>
      <c r="J48" s="122"/>
      <c r="K48" s="122"/>
      <c r="L48" s="122"/>
      <c r="M48" s="122"/>
      <c r="N48" s="122"/>
      <c r="O48" s="122"/>
      <c r="P48" s="122"/>
      <c r="Q48" s="122"/>
      <c r="R48" s="122"/>
    </row>
    <row r="49" spans="2:18" s="20" customFormat="1" ht="30" customHeight="1">
      <c r="B49" s="507" t="s">
        <v>121</v>
      </c>
      <c r="C49" s="508"/>
      <c r="D49" s="508"/>
      <c r="E49" s="509"/>
      <c r="F49" s="122"/>
      <c r="G49" s="122"/>
      <c r="H49" s="122"/>
      <c r="I49" s="122"/>
      <c r="J49" s="122"/>
      <c r="K49" s="122"/>
      <c r="L49" s="122"/>
      <c r="M49" s="122"/>
      <c r="N49" s="122"/>
      <c r="O49" s="122"/>
      <c r="P49" s="122"/>
      <c r="Q49" s="122"/>
      <c r="R49" s="122"/>
    </row>
    <row r="50" spans="2:18" s="20" customFormat="1" ht="30" customHeight="1">
      <c r="B50" s="295" t="s">
        <v>122</v>
      </c>
      <c r="C50" s="491"/>
      <c r="D50" s="491"/>
      <c r="E50" s="492"/>
      <c r="F50" s="122"/>
      <c r="G50" s="122"/>
      <c r="H50" s="122"/>
      <c r="I50" s="122"/>
      <c r="J50" s="122"/>
      <c r="K50" s="122"/>
      <c r="L50" s="122"/>
      <c r="M50" s="122"/>
      <c r="N50" s="122"/>
      <c r="O50" s="122"/>
      <c r="P50" s="122"/>
      <c r="Q50" s="122"/>
      <c r="R50" s="122"/>
    </row>
    <row r="51" spans="2:18" s="20" customFormat="1" ht="30" customHeight="1">
      <c r="B51" s="295" t="s">
        <v>123</v>
      </c>
      <c r="C51" s="491"/>
      <c r="D51" s="491"/>
      <c r="E51" s="492"/>
      <c r="F51" s="122"/>
      <c r="G51" s="122"/>
      <c r="H51" s="122"/>
      <c r="I51" s="122"/>
      <c r="J51" s="122"/>
      <c r="K51" s="122"/>
      <c r="L51" s="122"/>
      <c r="M51" s="122"/>
      <c r="N51" s="122"/>
      <c r="O51" s="122"/>
      <c r="P51" s="122"/>
      <c r="Q51" s="122"/>
      <c r="R51" s="122"/>
    </row>
    <row r="52" spans="2:18" s="20" customFormat="1" ht="30" customHeight="1">
      <c r="B52" s="295" t="s">
        <v>124</v>
      </c>
      <c r="C52" s="491"/>
      <c r="D52" s="491"/>
      <c r="E52" s="492"/>
      <c r="F52" s="122"/>
      <c r="G52" s="122"/>
      <c r="H52" s="122"/>
      <c r="I52" s="122"/>
      <c r="J52" s="122"/>
      <c r="K52" s="122"/>
      <c r="L52" s="122"/>
      <c r="M52" s="122"/>
      <c r="N52" s="122"/>
      <c r="O52" s="122"/>
      <c r="P52" s="122"/>
      <c r="Q52" s="122"/>
      <c r="R52" s="122"/>
    </row>
    <row r="53" spans="2:18" s="20" customFormat="1" ht="30" customHeight="1">
      <c r="B53" s="295" t="s">
        <v>125</v>
      </c>
      <c r="C53" s="491"/>
      <c r="D53" s="491"/>
      <c r="E53" s="492"/>
      <c r="F53" s="122"/>
      <c r="G53" s="122"/>
      <c r="H53" s="122"/>
      <c r="I53" s="122"/>
      <c r="J53" s="122"/>
      <c r="K53" s="122"/>
      <c r="L53" s="122"/>
      <c r="M53" s="122"/>
      <c r="N53" s="122"/>
      <c r="O53" s="122"/>
      <c r="P53" s="122"/>
      <c r="Q53" s="122"/>
      <c r="R53" s="122"/>
    </row>
    <row r="54" spans="2:18" s="20" customFormat="1" ht="30" customHeight="1">
      <c r="B54" s="295" t="s">
        <v>126</v>
      </c>
      <c r="C54" s="491"/>
      <c r="D54" s="491"/>
      <c r="E54" s="492"/>
      <c r="F54" s="122"/>
      <c r="G54" s="122"/>
      <c r="H54" s="122"/>
      <c r="I54" s="122"/>
      <c r="J54" s="122"/>
      <c r="K54" s="122"/>
      <c r="L54" s="122"/>
      <c r="M54" s="122"/>
      <c r="N54" s="122"/>
      <c r="O54" s="122"/>
      <c r="P54" s="122"/>
      <c r="Q54" s="122"/>
      <c r="R54" s="122"/>
    </row>
    <row r="55" spans="2:18" s="20" customFormat="1" ht="30" customHeight="1">
      <c r="B55" s="295" t="s">
        <v>127</v>
      </c>
      <c r="C55" s="491"/>
      <c r="D55" s="491"/>
      <c r="E55" s="492"/>
      <c r="F55" s="122"/>
      <c r="G55" s="122"/>
      <c r="H55" s="122"/>
      <c r="I55" s="122"/>
      <c r="J55" s="122"/>
      <c r="K55" s="122"/>
      <c r="L55" s="122"/>
      <c r="M55" s="122"/>
      <c r="N55" s="122"/>
      <c r="O55" s="122"/>
      <c r="P55" s="122"/>
      <c r="Q55" s="122"/>
      <c r="R55" s="122"/>
    </row>
    <row r="56" spans="2:18" s="20" customFormat="1" ht="30" customHeight="1">
      <c r="B56" s="510" t="s">
        <v>130</v>
      </c>
      <c r="C56" s="511"/>
      <c r="D56" s="511"/>
      <c r="E56" s="512"/>
      <c r="F56" s="122"/>
      <c r="G56" s="122"/>
      <c r="H56" s="122"/>
      <c r="I56" s="122"/>
      <c r="J56" s="122"/>
      <c r="K56" s="122"/>
      <c r="L56" s="122"/>
      <c r="M56" s="122"/>
      <c r="N56" s="122"/>
      <c r="O56" s="122"/>
      <c r="P56" s="122"/>
      <c r="Q56" s="122"/>
      <c r="R56" s="122"/>
    </row>
    <row r="57" spans="2:18" s="20" customFormat="1" ht="30" customHeight="1">
      <c r="B57" s="296" t="s">
        <v>131</v>
      </c>
      <c r="C57" s="490"/>
      <c r="D57" s="491"/>
      <c r="E57" s="492"/>
      <c r="F57" s="122"/>
      <c r="G57" s="122"/>
      <c r="H57" s="122"/>
      <c r="I57" s="122"/>
      <c r="J57" s="122"/>
      <c r="K57" s="122"/>
      <c r="L57" s="122"/>
      <c r="M57" s="122"/>
      <c r="N57" s="122"/>
      <c r="O57" s="122"/>
      <c r="P57" s="122"/>
      <c r="Q57" s="122"/>
      <c r="R57" s="122"/>
    </row>
    <row r="58" spans="2:18" s="20" customFormat="1" ht="30" customHeight="1">
      <c r="B58" s="296" t="s">
        <v>132</v>
      </c>
      <c r="C58" s="490"/>
      <c r="D58" s="491"/>
      <c r="E58" s="492"/>
      <c r="F58" s="122"/>
      <c r="G58" s="122"/>
      <c r="H58" s="122"/>
      <c r="I58" s="122"/>
      <c r="J58" s="122"/>
      <c r="K58" s="122"/>
      <c r="L58" s="122"/>
      <c r="M58" s="122"/>
      <c r="N58" s="122"/>
      <c r="O58" s="122"/>
      <c r="P58" s="122"/>
      <c r="Q58" s="122"/>
      <c r="R58" s="122"/>
    </row>
    <row r="59" spans="2:18" s="20" customFormat="1" ht="30" customHeight="1">
      <c r="B59" s="296" t="s">
        <v>133</v>
      </c>
      <c r="C59" s="490"/>
      <c r="D59" s="491"/>
      <c r="E59" s="492"/>
      <c r="F59" s="122"/>
      <c r="G59" s="122"/>
      <c r="H59" s="122"/>
      <c r="I59" s="122"/>
      <c r="J59" s="122"/>
      <c r="K59" s="122"/>
      <c r="L59" s="122"/>
      <c r="M59" s="122"/>
      <c r="N59" s="122"/>
      <c r="O59" s="122"/>
      <c r="P59" s="122"/>
      <c r="Q59" s="122"/>
      <c r="R59" s="122"/>
    </row>
    <row r="60" spans="2:18" s="20" customFormat="1" ht="30" customHeight="1">
      <c r="B60" s="296" t="s">
        <v>134</v>
      </c>
      <c r="C60" s="490"/>
      <c r="D60" s="491"/>
      <c r="E60" s="492"/>
      <c r="F60" s="122"/>
      <c r="G60" s="122"/>
      <c r="H60" s="122"/>
      <c r="I60" s="122"/>
      <c r="J60" s="122"/>
      <c r="K60" s="122"/>
      <c r="L60" s="122"/>
      <c r="M60" s="122"/>
      <c r="N60" s="122"/>
      <c r="O60" s="122"/>
      <c r="P60" s="122"/>
      <c r="Q60" s="122"/>
      <c r="R60" s="122"/>
    </row>
    <row r="61" spans="2:18" s="20" customFormat="1" ht="30" customHeight="1">
      <c r="B61" s="295" t="s">
        <v>127</v>
      </c>
      <c r="C61" s="490"/>
      <c r="D61" s="491"/>
      <c r="E61" s="492"/>
      <c r="F61" s="122"/>
      <c r="G61" s="122"/>
      <c r="H61" s="122"/>
      <c r="I61" s="122"/>
      <c r="J61" s="122"/>
      <c r="K61" s="122"/>
      <c r="L61" s="122"/>
      <c r="M61" s="122"/>
      <c r="N61" s="122"/>
      <c r="O61" s="122"/>
      <c r="P61" s="122"/>
      <c r="Q61" s="122"/>
      <c r="R61" s="122"/>
    </row>
    <row r="62" spans="2:18" s="20" customFormat="1" ht="30" customHeight="1">
      <c r="B62" s="296" t="s">
        <v>135</v>
      </c>
      <c r="C62" s="490"/>
      <c r="D62" s="491"/>
      <c r="E62" s="492"/>
      <c r="F62" s="122"/>
      <c r="G62" s="122"/>
      <c r="H62" s="122"/>
      <c r="I62" s="122"/>
      <c r="J62" s="122"/>
      <c r="K62" s="122"/>
      <c r="L62" s="122"/>
      <c r="M62" s="122"/>
      <c r="N62" s="122"/>
      <c r="O62" s="122"/>
      <c r="P62" s="122"/>
      <c r="Q62" s="122"/>
      <c r="R62" s="122"/>
    </row>
    <row r="63" spans="2:18" s="20" customFormat="1">
      <c r="F63" s="122"/>
      <c r="G63" s="122"/>
      <c r="H63" s="122"/>
      <c r="I63" s="122"/>
      <c r="J63" s="122"/>
      <c r="K63" s="122"/>
      <c r="L63" s="122"/>
      <c r="M63" s="122"/>
      <c r="N63" s="122"/>
      <c r="O63" s="122"/>
      <c r="P63" s="122"/>
      <c r="Q63" s="122"/>
      <c r="R63" s="122"/>
    </row>
    <row r="64" spans="2:18" s="20" customFormat="1">
      <c r="F64" s="122"/>
      <c r="G64" s="122"/>
      <c r="H64" s="122"/>
      <c r="I64" s="122"/>
      <c r="J64" s="122"/>
      <c r="K64" s="122"/>
      <c r="L64" s="122"/>
      <c r="M64" s="122"/>
      <c r="N64" s="122"/>
      <c r="O64" s="122"/>
      <c r="P64" s="122"/>
      <c r="Q64" s="122"/>
      <c r="R64" s="122"/>
    </row>
    <row r="65" spans="2:18" s="20" customFormat="1">
      <c r="F65" s="122"/>
      <c r="G65" s="122"/>
      <c r="H65" s="122"/>
      <c r="I65" s="122"/>
      <c r="J65" s="122"/>
      <c r="K65" s="122"/>
      <c r="L65" s="122"/>
      <c r="M65" s="122"/>
      <c r="N65" s="122"/>
      <c r="O65" s="122"/>
      <c r="P65" s="122"/>
      <c r="Q65" s="122"/>
      <c r="R65" s="122"/>
    </row>
    <row r="66" spans="2:18" ht="24.65" customHeight="1">
      <c r="B66" s="495" t="s">
        <v>77</v>
      </c>
      <c r="C66" s="496"/>
      <c r="D66" s="496"/>
      <c r="E66" s="496"/>
      <c r="F66" s="124"/>
      <c r="G66" s="122"/>
      <c r="H66" s="122"/>
      <c r="I66" s="122"/>
      <c r="J66" s="122"/>
      <c r="K66" s="122"/>
      <c r="L66" s="122"/>
      <c r="M66" s="122"/>
      <c r="N66" s="122"/>
      <c r="O66" s="122"/>
      <c r="P66" s="122"/>
      <c r="Q66" s="122"/>
      <c r="R66" s="122"/>
    </row>
    <row r="67" spans="2:18" ht="30" customHeight="1">
      <c r="B67" s="202" t="s">
        <v>172</v>
      </c>
      <c r="C67" s="497"/>
      <c r="D67" s="497"/>
      <c r="E67" s="498"/>
      <c r="F67" s="124"/>
      <c r="G67" s="122"/>
      <c r="H67" s="122"/>
      <c r="I67" s="122"/>
      <c r="J67" s="122"/>
      <c r="K67" s="122"/>
      <c r="L67" s="122"/>
      <c r="M67" s="122"/>
      <c r="N67" s="122"/>
      <c r="O67" s="122"/>
      <c r="P67" s="122"/>
      <c r="Q67" s="122"/>
      <c r="R67" s="122"/>
    </row>
    <row r="68" spans="2:18" ht="30" customHeight="1">
      <c r="B68" s="202" t="s">
        <v>78</v>
      </c>
      <c r="C68" s="493"/>
      <c r="D68" s="493"/>
      <c r="E68" s="494"/>
      <c r="F68" s="124"/>
      <c r="G68" s="122"/>
      <c r="H68" s="122"/>
      <c r="I68" s="122"/>
      <c r="J68" s="122"/>
      <c r="K68" s="122"/>
      <c r="L68" s="122"/>
      <c r="M68" s="122"/>
      <c r="N68" s="122"/>
      <c r="O68" s="122"/>
      <c r="P68" s="122"/>
      <c r="Q68" s="122"/>
      <c r="R68" s="122"/>
    </row>
    <row r="69" spans="2:18">
      <c r="B69" s="8"/>
      <c r="C69" s="4"/>
      <c r="D69" s="4"/>
      <c r="E69" s="17"/>
      <c r="F69" s="124"/>
      <c r="G69" s="122"/>
      <c r="H69" s="122"/>
      <c r="I69" s="122"/>
      <c r="J69" s="122"/>
      <c r="K69" s="122"/>
      <c r="L69" s="122"/>
      <c r="M69" s="122"/>
      <c r="N69" s="122"/>
      <c r="O69" s="122"/>
      <c r="P69" s="122"/>
      <c r="Q69" s="122"/>
      <c r="R69" s="122"/>
    </row>
    <row r="70" spans="2:18" ht="29.15" customHeight="1">
      <c r="B70" s="203"/>
      <c r="C70" s="204" t="s">
        <v>79</v>
      </c>
      <c r="D70" s="204" t="s">
        <v>80</v>
      </c>
      <c r="E70" s="204" t="s">
        <v>81</v>
      </c>
      <c r="F70" s="197"/>
      <c r="G70" s="122"/>
      <c r="H70" s="122"/>
      <c r="I70" s="122"/>
      <c r="J70" s="122"/>
      <c r="K70" s="122"/>
      <c r="L70" s="122"/>
      <c r="M70" s="122"/>
      <c r="N70" s="122"/>
      <c r="O70" s="122"/>
      <c r="P70" s="122"/>
      <c r="Q70" s="122"/>
      <c r="R70" s="122"/>
    </row>
    <row r="71" spans="2:18" s="19" customFormat="1" ht="31.5" customHeight="1">
      <c r="B71" s="205" t="s">
        <v>314</v>
      </c>
      <c r="C71" s="299"/>
      <c r="D71" s="299"/>
      <c r="E71" s="299"/>
      <c r="F71" s="198"/>
      <c r="G71" s="142"/>
      <c r="H71" s="142"/>
      <c r="I71" s="142"/>
      <c r="J71" s="142"/>
      <c r="K71" s="142"/>
      <c r="L71" s="142"/>
      <c r="M71" s="142"/>
      <c r="N71" s="142"/>
      <c r="O71" s="142"/>
      <c r="P71" s="142"/>
      <c r="Q71" s="142"/>
      <c r="R71" s="142"/>
    </row>
    <row r="72" spans="2:18" ht="30" customHeight="1">
      <c r="B72" s="202" t="s">
        <v>82</v>
      </c>
      <c r="C72" s="293"/>
      <c r="D72" s="293"/>
      <c r="E72" s="293"/>
      <c r="F72" s="124"/>
      <c r="G72" s="122"/>
      <c r="H72" s="122"/>
      <c r="I72" s="122"/>
      <c r="J72" s="122"/>
      <c r="K72" s="122"/>
      <c r="L72" s="122"/>
      <c r="M72" s="122"/>
      <c r="N72" s="122"/>
      <c r="O72" s="122"/>
      <c r="P72" s="122"/>
      <c r="Q72" s="122"/>
      <c r="R72" s="122"/>
    </row>
    <row r="73" spans="2:18" ht="30" customHeight="1">
      <c r="B73" s="202" t="s">
        <v>83</v>
      </c>
      <c r="C73" s="292"/>
      <c r="D73" s="292"/>
      <c r="E73" s="292"/>
      <c r="F73" s="124"/>
      <c r="G73" s="122"/>
      <c r="H73" s="122"/>
      <c r="I73" s="122"/>
      <c r="J73" s="122"/>
      <c r="K73" s="122"/>
      <c r="L73" s="122"/>
      <c r="M73" s="122"/>
      <c r="N73" s="122"/>
      <c r="O73" s="122"/>
      <c r="P73" s="122"/>
      <c r="Q73" s="122"/>
      <c r="R73" s="122"/>
    </row>
    <row r="74" spans="2:18" ht="30" customHeight="1">
      <c r="B74" s="202" t="s">
        <v>84</v>
      </c>
      <c r="C74" s="292"/>
      <c r="D74" s="292"/>
      <c r="E74" s="292"/>
      <c r="F74" s="124"/>
      <c r="G74" s="122"/>
      <c r="H74" s="122"/>
      <c r="I74" s="122"/>
      <c r="J74" s="122"/>
      <c r="K74" s="122"/>
      <c r="L74" s="122"/>
      <c r="M74" s="122"/>
      <c r="N74" s="122"/>
      <c r="O74" s="122"/>
      <c r="P74" s="122"/>
      <c r="Q74" s="122"/>
      <c r="R74" s="122"/>
    </row>
    <row r="75" spans="2:18" ht="30" customHeight="1">
      <c r="B75" s="202" t="s">
        <v>85</v>
      </c>
      <c r="C75" s="292"/>
      <c r="D75" s="292"/>
      <c r="E75" s="292"/>
      <c r="F75" s="124"/>
      <c r="G75" s="122"/>
      <c r="H75" s="122"/>
      <c r="I75" s="122"/>
      <c r="J75" s="122"/>
      <c r="K75" s="122"/>
      <c r="L75" s="122"/>
      <c r="M75" s="122"/>
      <c r="N75" s="122"/>
      <c r="O75" s="122"/>
      <c r="P75" s="122"/>
      <c r="Q75" s="122"/>
      <c r="R75" s="122"/>
    </row>
    <row r="76" spans="2:18" ht="30" customHeight="1">
      <c r="B76" s="202" t="s">
        <v>86</v>
      </c>
      <c r="C76" s="292"/>
      <c r="D76" s="292"/>
      <c r="E76" s="292"/>
      <c r="F76" s="124"/>
      <c r="G76" s="122"/>
      <c r="H76" s="122"/>
      <c r="I76" s="122"/>
      <c r="J76" s="122"/>
      <c r="K76" s="122"/>
      <c r="L76" s="122"/>
      <c r="M76" s="122"/>
      <c r="N76" s="122"/>
      <c r="O76" s="122"/>
      <c r="P76" s="122"/>
      <c r="Q76" s="122"/>
      <c r="R76" s="122"/>
    </row>
    <row r="77" spans="2:18" ht="30" customHeight="1">
      <c r="B77" s="202" t="s">
        <v>87</v>
      </c>
      <c r="C77" s="292"/>
      <c r="D77" s="292"/>
      <c r="E77" s="292"/>
      <c r="F77" s="124"/>
      <c r="G77" s="122"/>
      <c r="H77" s="122"/>
      <c r="I77" s="122"/>
      <c r="J77" s="122"/>
      <c r="K77" s="122"/>
      <c r="L77" s="122"/>
      <c r="M77" s="122"/>
      <c r="N77" s="122"/>
      <c r="O77" s="122"/>
      <c r="P77" s="122"/>
      <c r="Q77" s="122"/>
      <c r="R77" s="122"/>
    </row>
    <row r="78" spans="2:18" ht="30" customHeight="1">
      <c r="B78" s="202" t="s">
        <v>88</v>
      </c>
      <c r="C78" s="292"/>
      <c r="D78" s="292"/>
      <c r="E78" s="292"/>
      <c r="F78" s="124"/>
      <c r="G78" s="122"/>
      <c r="H78" s="122"/>
      <c r="I78" s="122"/>
      <c r="J78" s="122"/>
      <c r="K78" s="122"/>
      <c r="L78" s="122"/>
      <c r="M78" s="122"/>
      <c r="N78" s="122"/>
      <c r="O78" s="122"/>
      <c r="P78" s="122"/>
      <c r="Q78" s="122"/>
      <c r="R78" s="122"/>
    </row>
    <row r="79" spans="2:18" ht="30" customHeight="1">
      <c r="B79" s="202" t="s">
        <v>89</v>
      </c>
      <c r="C79" s="292"/>
      <c r="D79" s="292"/>
      <c r="E79" s="292"/>
      <c r="F79" s="124"/>
      <c r="G79" s="122"/>
      <c r="H79" s="122"/>
      <c r="I79" s="122"/>
      <c r="J79" s="122"/>
      <c r="K79" s="122"/>
      <c r="L79" s="122"/>
      <c r="M79" s="122"/>
      <c r="N79" s="122"/>
      <c r="O79" s="122"/>
      <c r="P79" s="122"/>
      <c r="Q79" s="122"/>
      <c r="R79" s="122"/>
    </row>
    <row r="80" spans="2:18" ht="22" customHeight="1">
      <c r="F80" s="122"/>
      <c r="G80" s="122"/>
      <c r="H80" s="122"/>
      <c r="I80" s="122"/>
      <c r="J80" s="122"/>
      <c r="K80" s="122"/>
      <c r="L80" s="122"/>
      <c r="M80" s="122"/>
      <c r="N80" s="122"/>
      <c r="O80" s="122"/>
      <c r="P80" s="122"/>
      <c r="Q80" s="122"/>
      <c r="R80" s="122"/>
    </row>
    <row r="81" spans="2:18" ht="22" customHeight="1">
      <c r="B81" s="499" t="s">
        <v>173</v>
      </c>
      <c r="C81" s="500"/>
      <c r="D81" s="500"/>
      <c r="E81" s="501"/>
      <c r="F81" s="124"/>
      <c r="G81" s="124"/>
      <c r="H81" s="122"/>
      <c r="I81" s="122"/>
      <c r="J81" s="122"/>
      <c r="K81" s="122"/>
      <c r="L81" s="122"/>
      <c r="M81" s="122"/>
      <c r="N81" s="122"/>
      <c r="O81" s="122"/>
      <c r="P81" s="122"/>
      <c r="Q81" s="122"/>
      <c r="R81" s="122"/>
    </row>
    <row r="82" spans="2:18" ht="30" customHeight="1">
      <c r="B82" s="202" t="s">
        <v>174</v>
      </c>
      <c r="C82" s="491" t="s">
        <v>90</v>
      </c>
      <c r="D82" s="502"/>
      <c r="E82" s="492"/>
      <c r="F82" s="124"/>
      <c r="G82" s="124"/>
      <c r="H82" s="122"/>
      <c r="I82" s="122"/>
      <c r="J82" s="122"/>
      <c r="K82" s="122"/>
      <c r="L82" s="122"/>
      <c r="M82" s="122"/>
      <c r="N82" s="122"/>
      <c r="O82" s="122"/>
      <c r="P82" s="122"/>
      <c r="Q82" s="122"/>
      <c r="R82" s="122"/>
    </row>
    <row r="83" spans="2:18" ht="30" customHeight="1">
      <c r="B83" s="202" t="s">
        <v>91</v>
      </c>
      <c r="C83" s="491"/>
      <c r="D83" s="491"/>
      <c r="E83" s="492"/>
      <c r="F83" s="124"/>
      <c r="G83" s="124"/>
      <c r="H83" s="122"/>
      <c r="I83" s="122"/>
      <c r="J83" s="122"/>
      <c r="K83" s="122"/>
      <c r="L83" s="122"/>
      <c r="M83" s="122"/>
      <c r="N83" s="122"/>
      <c r="O83" s="122"/>
      <c r="P83" s="122"/>
      <c r="Q83" s="122"/>
      <c r="R83" s="122"/>
    </row>
    <row r="84" spans="2:18" ht="30" customHeight="1">
      <c r="B84" s="202" t="s">
        <v>78</v>
      </c>
      <c r="C84" s="493"/>
      <c r="D84" s="493"/>
      <c r="E84" s="494"/>
      <c r="F84" s="124"/>
      <c r="G84" s="124"/>
      <c r="H84" s="122"/>
      <c r="I84" s="122"/>
      <c r="J84" s="122"/>
      <c r="K84" s="122"/>
      <c r="L84" s="122"/>
      <c r="M84" s="122"/>
      <c r="N84" s="122"/>
      <c r="O84" s="122"/>
      <c r="P84" s="122"/>
      <c r="Q84" s="122"/>
      <c r="R84" s="122"/>
    </row>
    <row r="85" spans="2:18" ht="22" customHeight="1">
      <c r="B85" s="8"/>
      <c r="C85" s="4"/>
      <c r="D85" s="4"/>
      <c r="E85" s="17"/>
      <c r="F85" s="124"/>
      <c r="G85" s="124"/>
      <c r="H85" s="122"/>
      <c r="I85" s="122"/>
      <c r="J85" s="122"/>
      <c r="K85" s="122"/>
      <c r="L85" s="122"/>
      <c r="M85" s="122"/>
      <c r="N85" s="122"/>
      <c r="O85" s="122"/>
      <c r="P85" s="122"/>
      <c r="Q85" s="122"/>
      <c r="R85" s="122"/>
    </row>
    <row r="86" spans="2:18" ht="31" customHeight="1">
      <c r="B86" s="206"/>
      <c r="C86" s="207" t="s">
        <v>79</v>
      </c>
      <c r="D86" s="208" t="s">
        <v>80</v>
      </c>
      <c r="E86" s="207" t="s">
        <v>81</v>
      </c>
      <c r="F86" s="199"/>
      <c r="G86" s="124"/>
      <c r="H86" s="122"/>
      <c r="I86" s="122"/>
      <c r="J86" s="122"/>
      <c r="K86" s="122"/>
      <c r="L86" s="122"/>
      <c r="M86" s="122"/>
      <c r="N86" s="122"/>
      <c r="O86" s="122"/>
      <c r="P86" s="122"/>
      <c r="Q86" s="122"/>
      <c r="R86" s="122"/>
    </row>
    <row r="87" spans="2:18" s="19" customFormat="1" ht="31.5" customHeight="1">
      <c r="B87" s="205" t="s">
        <v>314</v>
      </c>
      <c r="C87" s="299"/>
      <c r="D87" s="299"/>
      <c r="E87" s="299"/>
      <c r="F87" s="198"/>
      <c r="G87" s="142"/>
      <c r="H87" s="142"/>
      <c r="I87" s="142"/>
      <c r="J87" s="142"/>
      <c r="K87" s="142"/>
      <c r="L87" s="142"/>
      <c r="M87" s="142"/>
      <c r="N87" s="142"/>
      <c r="O87" s="142"/>
      <c r="P87" s="142"/>
      <c r="Q87" s="142"/>
      <c r="R87" s="142"/>
    </row>
    <row r="88" spans="2:18" ht="30" customHeight="1">
      <c r="B88" s="202" t="s">
        <v>82</v>
      </c>
      <c r="C88" s="292"/>
      <c r="D88" s="292"/>
      <c r="E88" s="292"/>
      <c r="F88" s="124"/>
      <c r="G88" s="124"/>
      <c r="H88" s="122"/>
      <c r="I88" s="122"/>
      <c r="J88" s="122"/>
      <c r="K88" s="122"/>
      <c r="L88" s="122"/>
      <c r="M88" s="122"/>
      <c r="N88" s="122"/>
      <c r="O88" s="122"/>
      <c r="P88" s="122"/>
      <c r="Q88" s="122"/>
      <c r="R88" s="122"/>
    </row>
    <row r="89" spans="2:18" ht="30" customHeight="1">
      <c r="B89" s="202" t="s">
        <v>83</v>
      </c>
      <c r="C89" s="292"/>
      <c r="D89" s="292"/>
      <c r="E89" s="292"/>
      <c r="F89" s="124"/>
      <c r="G89" s="124"/>
      <c r="H89" s="122"/>
      <c r="I89" s="122"/>
      <c r="J89" s="122"/>
      <c r="K89" s="122"/>
      <c r="L89" s="122"/>
      <c r="M89" s="122"/>
      <c r="N89" s="122"/>
      <c r="O89" s="122"/>
      <c r="P89" s="122"/>
      <c r="Q89" s="122"/>
      <c r="R89" s="122"/>
    </row>
    <row r="90" spans="2:18" ht="30" customHeight="1">
      <c r="B90" s="202" t="s">
        <v>84</v>
      </c>
      <c r="C90" s="292"/>
      <c r="D90" s="292"/>
      <c r="E90" s="292"/>
      <c r="F90" s="124"/>
      <c r="G90" s="124"/>
      <c r="H90" s="122"/>
      <c r="I90" s="122"/>
      <c r="J90" s="122"/>
      <c r="K90" s="122"/>
      <c r="L90" s="122"/>
      <c r="M90" s="122"/>
      <c r="N90" s="122"/>
      <c r="O90" s="122"/>
      <c r="P90" s="122"/>
      <c r="Q90" s="122"/>
      <c r="R90" s="122"/>
    </row>
    <row r="91" spans="2:18" ht="30" customHeight="1">
      <c r="B91" s="202" t="s">
        <v>85</v>
      </c>
      <c r="C91" s="292"/>
      <c r="D91" s="292"/>
      <c r="E91" s="292"/>
      <c r="F91" s="124"/>
      <c r="G91" s="124"/>
      <c r="H91" s="122"/>
      <c r="I91" s="122"/>
      <c r="J91" s="122"/>
      <c r="K91" s="122"/>
      <c r="L91" s="122"/>
      <c r="M91" s="122"/>
      <c r="N91" s="122"/>
      <c r="O91" s="122"/>
      <c r="P91" s="122"/>
      <c r="Q91" s="122"/>
      <c r="R91" s="122"/>
    </row>
    <row r="92" spans="2:18" ht="30" customHeight="1">
      <c r="B92" s="202" t="s">
        <v>86</v>
      </c>
      <c r="C92" s="292"/>
      <c r="D92" s="292"/>
      <c r="E92" s="292"/>
      <c r="F92" s="124"/>
      <c r="G92" s="124"/>
      <c r="H92" s="122"/>
      <c r="I92" s="122"/>
      <c r="J92" s="122"/>
      <c r="K92" s="122"/>
      <c r="L92" s="122"/>
      <c r="M92" s="122"/>
      <c r="N92" s="122"/>
      <c r="O92" s="122"/>
      <c r="P92" s="122"/>
      <c r="Q92" s="122"/>
      <c r="R92" s="122"/>
    </row>
    <row r="93" spans="2:18" ht="30" customHeight="1">
      <c r="B93" s="202" t="s">
        <v>87</v>
      </c>
      <c r="C93" s="292"/>
      <c r="D93" s="292"/>
      <c r="E93" s="292"/>
      <c r="F93" s="124"/>
      <c r="G93" s="124"/>
      <c r="H93" s="122"/>
      <c r="I93" s="122"/>
      <c r="J93" s="122"/>
      <c r="K93" s="122"/>
      <c r="L93" s="122"/>
      <c r="M93" s="122"/>
      <c r="N93" s="122"/>
      <c r="O93" s="122"/>
      <c r="P93" s="122"/>
      <c r="Q93" s="122"/>
      <c r="R93" s="122"/>
    </row>
    <row r="94" spans="2:18" ht="30" customHeight="1">
      <c r="B94" s="202" t="s">
        <v>88</v>
      </c>
      <c r="C94" s="292"/>
      <c r="D94" s="292"/>
      <c r="E94" s="292"/>
      <c r="F94" s="124"/>
      <c r="G94" s="124"/>
      <c r="H94" s="122"/>
      <c r="I94" s="122"/>
      <c r="J94" s="122"/>
      <c r="K94" s="122"/>
      <c r="L94" s="122"/>
      <c r="M94" s="122"/>
      <c r="N94" s="122"/>
      <c r="O94" s="122"/>
      <c r="P94" s="122"/>
      <c r="Q94" s="122"/>
      <c r="R94" s="122"/>
    </row>
    <row r="95" spans="2:18" ht="30" customHeight="1">
      <c r="B95" s="202" t="s">
        <v>89</v>
      </c>
      <c r="C95" s="292"/>
      <c r="D95" s="292"/>
      <c r="E95" s="292"/>
      <c r="F95" s="124"/>
      <c r="G95" s="124"/>
      <c r="H95" s="122"/>
      <c r="I95" s="122"/>
      <c r="J95" s="122"/>
      <c r="K95" s="122"/>
      <c r="L95" s="122"/>
      <c r="M95" s="122"/>
      <c r="N95" s="122"/>
      <c r="O95" s="122"/>
      <c r="P95" s="122"/>
      <c r="Q95" s="122"/>
      <c r="R95" s="122"/>
    </row>
    <row r="98" spans="2:5">
      <c r="B98" s="16"/>
    </row>
    <row r="99" spans="2:5">
      <c r="B99" s="16" t="s">
        <v>159</v>
      </c>
      <c r="C99" s="152" t="s">
        <v>316</v>
      </c>
      <c r="D99" s="152"/>
      <c r="E99" s="141"/>
    </row>
    <row r="100" spans="2:5">
      <c r="B100" s="16" t="s">
        <v>160</v>
      </c>
      <c r="C100" s="152" t="s">
        <v>179</v>
      </c>
      <c r="D100" s="152" t="s">
        <v>316</v>
      </c>
      <c r="E100" s="141"/>
    </row>
    <row r="101" spans="2:5">
      <c r="B101" s="16" t="s">
        <v>161</v>
      </c>
      <c r="C101" s="152" t="s">
        <v>180</v>
      </c>
      <c r="D101" s="152" t="s">
        <v>186</v>
      </c>
      <c r="E101" s="141"/>
    </row>
    <row r="102" spans="2:5">
      <c r="B102" s="16" t="s">
        <v>162</v>
      </c>
      <c r="C102" s="152" t="s">
        <v>178</v>
      </c>
      <c r="D102" s="152" t="s">
        <v>185</v>
      </c>
      <c r="E102" s="141"/>
    </row>
    <row r="103" spans="2:5">
      <c r="B103" s="16" t="s">
        <v>163</v>
      </c>
      <c r="C103" s="152" t="s">
        <v>181</v>
      </c>
      <c r="D103" s="152"/>
      <c r="E103" s="141"/>
    </row>
    <row r="104" spans="2:5">
      <c r="C104" s="152" t="s">
        <v>182</v>
      </c>
      <c r="D104" s="152"/>
      <c r="E104" s="141"/>
    </row>
    <row r="105" spans="2:5">
      <c r="C105" s="152" t="s">
        <v>177</v>
      </c>
      <c r="D105" s="152"/>
      <c r="E105" s="141"/>
    </row>
    <row r="106" spans="2:5">
      <c r="C106" s="152" t="s">
        <v>183</v>
      </c>
      <c r="D106" s="152"/>
      <c r="E106" s="141"/>
    </row>
    <row r="107" spans="2:5">
      <c r="C107" s="152" t="s">
        <v>184</v>
      </c>
      <c r="D107" s="152"/>
      <c r="E107" s="141"/>
    </row>
    <row r="108" spans="2:5">
      <c r="C108" s="141"/>
      <c r="D108" s="141"/>
      <c r="E108" s="141"/>
    </row>
  </sheetData>
  <sheetProtection password="C47B" sheet="1" objects="1" scenarios="1" formatColumns="0" formatRows="0" insertRows="0"/>
  <mergeCells count="56">
    <mergeCell ref="B49:E49"/>
    <mergeCell ref="B56:E56"/>
    <mergeCell ref="B24:E24"/>
    <mergeCell ref="C25:E25"/>
    <mergeCell ref="C29:E29"/>
    <mergeCell ref="C34:E34"/>
    <mergeCell ref="C35:E35"/>
    <mergeCell ref="C26:E26"/>
    <mergeCell ref="C27:E27"/>
    <mergeCell ref="C28:E28"/>
    <mergeCell ref="C30:E30"/>
    <mergeCell ref="C50:E50"/>
    <mergeCell ref="C43:E43"/>
    <mergeCell ref="C44:E44"/>
    <mergeCell ref="C45:E45"/>
    <mergeCell ref="C46:E46"/>
    <mergeCell ref="C47:E47"/>
    <mergeCell ref="C36:E36"/>
    <mergeCell ref="C37:E37"/>
    <mergeCell ref="C38:E38"/>
    <mergeCell ref="C39:E39"/>
    <mergeCell ref="C40:E40"/>
    <mergeCell ref="B42:E42"/>
    <mergeCell ref="C84:E84"/>
    <mergeCell ref="B66:E66"/>
    <mergeCell ref="C67:E67"/>
    <mergeCell ref="C68:E68"/>
    <mergeCell ref="B81:E81"/>
    <mergeCell ref="C82:E82"/>
    <mergeCell ref="C83:E83"/>
    <mergeCell ref="C31:E31"/>
    <mergeCell ref="C32:E32"/>
    <mergeCell ref="C41:E41"/>
    <mergeCell ref="C33:E33"/>
    <mergeCell ref="C62:E62"/>
    <mergeCell ref="C48:E48"/>
    <mergeCell ref="C58:E58"/>
    <mergeCell ref="C59:E59"/>
    <mergeCell ref="C60:E60"/>
    <mergeCell ref="C61:E61"/>
    <mergeCell ref="C52:E52"/>
    <mergeCell ref="C53:E53"/>
    <mergeCell ref="C54:E54"/>
    <mergeCell ref="C55:E55"/>
    <mergeCell ref="C51:E51"/>
    <mergeCell ref="C57:E57"/>
    <mergeCell ref="B16:E16"/>
    <mergeCell ref="C17:E17"/>
    <mergeCell ref="B19:E19"/>
    <mergeCell ref="C20:E20"/>
    <mergeCell ref="B2:F2"/>
    <mergeCell ref="B4:F4"/>
    <mergeCell ref="B11:F11"/>
    <mergeCell ref="B13:E13"/>
    <mergeCell ref="C14:E14"/>
    <mergeCell ref="B3:F3"/>
  </mergeCells>
  <dataValidations count="7">
    <dataValidation type="whole" operator="greaterThanOrEqual" allowBlank="1" showInputMessage="1" showErrorMessage="1" sqref="C83:D83">
      <formula1>0</formula1>
    </dataValidation>
    <dataValidation type="date" operator="greaterThan" allowBlank="1" showInputMessage="1" showErrorMessage="1" sqref="C84:D84">
      <formula1>1</formula1>
    </dataValidation>
    <dataValidation type="decimal" operator="greaterThanOrEqual" allowBlank="1" showInputMessage="1" showErrorMessage="1" sqref="C88:E95">
      <formula1>-5000000</formula1>
    </dataValidation>
    <dataValidation type="list" allowBlank="1" showInputMessage="1" showErrorMessage="1" sqref="C36:E36">
      <formula1>$B$99:$B$101</formula1>
    </dataValidation>
    <dataValidation type="list" allowBlank="1" showInputMessage="1" showErrorMessage="1" sqref="C37:E38 C57:E57">
      <formula1>$B$102:$B$103</formula1>
    </dataValidation>
    <dataValidation type="list" allowBlank="1" showInputMessage="1" showErrorMessage="1" sqref="C26:E26">
      <formula1>$C$99:$C$107</formula1>
    </dataValidation>
    <dataValidation type="list" allowBlank="1" showInputMessage="1" showErrorMessage="1" sqref="C29:E29">
      <formula1>$D$100:$D$102</formula1>
    </dataValidation>
  </dataValidations>
  <pageMargins left="0.7" right="0.7" top="0.75" bottom="0.75" header="0.3" footer="0.3"/>
  <pageSetup paperSize="9" scale="48" fitToHeight="0"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08"/>
  <sheetViews>
    <sheetView zoomScale="70" zoomScaleNormal="70" workbookViewId="0">
      <selection activeCell="C7" sqref="C7"/>
    </sheetView>
  </sheetViews>
  <sheetFormatPr baseColWidth="10" defaultRowHeight="14.5"/>
  <cols>
    <col min="1" max="1" width="4.453125" customWidth="1"/>
    <col min="2" max="2" width="3.1796875" customWidth="1"/>
    <col min="3" max="3" width="46.54296875" customWidth="1"/>
    <col min="4" max="4" width="26.54296875" customWidth="1"/>
    <col min="5" max="5" width="19.90625" style="359" customWidth="1"/>
    <col min="6" max="6" width="17.453125" customWidth="1"/>
    <col min="7" max="7" width="18.453125" customWidth="1"/>
    <col min="8" max="9" width="77.1796875" style="56" customWidth="1"/>
    <col min="10" max="10" width="87.1796875" customWidth="1"/>
    <col min="257" max="257" width="59" customWidth="1"/>
    <col min="259" max="259" width="11.453125" customWidth="1"/>
    <col min="261" max="261" width="87.81640625" customWidth="1"/>
    <col min="262" max="262" width="32.81640625" customWidth="1"/>
    <col min="263" max="263" width="27.81640625" customWidth="1"/>
    <col min="264" max="264" width="25.54296875" customWidth="1"/>
    <col min="513" max="513" width="59" customWidth="1"/>
    <col min="515" max="515" width="11.453125" customWidth="1"/>
    <col min="517" max="517" width="87.81640625" customWidth="1"/>
    <col min="518" max="518" width="32.81640625" customWidth="1"/>
    <col min="519" max="519" width="27.81640625" customWidth="1"/>
    <col min="520" max="520" width="25.54296875" customWidth="1"/>
    <col min="769" max="769" width="59" customWidth="1"/>
    <col min="771" max="771" width="11.453125" customWidth="1"/>
    <col min="773" max="773" width="87.81640625" customWidth="1"/>
    <col min="774" max="774" width="32.81640625" customWidth="1"/>
    <col min="775" max="775" width="27.81640625" customWidth="1"/>
    <col min="776" max="776" width="25.54296875" customWidth="1"/>
    <col min="1025" max="1025" width="59" customWidth="1"/>
    <col min="1027" max="1027" width="11.453125" customWidth="1"/>
    <col min="1029" max="1029" width="87.81640625" customWidth="1"/>
    <col min="1030" max="1030" width="32.81640625" customWidth="1"/>
    <col min="1031" max="1031" width="27.81640625" customWidth="1"/>
    <col min="1032" max="1032" width="25.54296875" customWidth="1"/>
    <col min="1281" max="1281" width="59" customWidth="1"/>
    <col min="1283" max="1283" width="11.453125" customWidth="1"/>
    <col min="1285" max="1285" width="87.81640625" customWidth="1"/>
    <col min="1286" max="1286" width="32.81640625" customWidth="1"/>
    <col min="1287" max="1287" width="27.81640625" customWidth="1"/>
    <col min="1288" max="1288" width="25.54296875" customWidth="1"/>
    <col min="1537" max="1537" width="59" customWidth="1"/>
    <col min="1539" max="1539" width="11.453125" customWidth="1"/>
    <col min="1541" max="1541" width="87.81640625" customWidth="1"/>
    <col min="1542" max="1542" width="32.81640625" customWidth="1"/>
    <col min="1543" max="1543" width="27.81640625" customWidth="1"/>
    <col min="1544" max="1544" width="25.54296875" customWidth="1"/>
    <col min="1793" max="1793" width="59" customWidth="1"/>
    <col min="1795" max="1795" width="11.453125" customWidth="1"/>
    <col min="1797" max="1797" width="87.81640625" customWidth="1"/>
    <col min="1798" max="1798" width="32.81640625" customWidth="1"/>
    <col min="1799" max="1799" width="27.81640625" customWidth="1"/>
    <col min="1800" max="1800" width="25.54296875" customWidth="1"/>
    <col min="2049" max="2049" width="59" customWidth="1"/>
    <col min="2051" max="2051" width="11.453125" customWidth="1"/>
    <col min="2053" max="2053" width="87.81640625" customWidth="1"/>
    <col min="2054" max="2054" width="32.81640625" customWidth="1"/>
    <col min="2055" max="2055" width="27.81640625" customWidth="1"/>
    <col min="2056" max="2056" width="25.54296875" customWidth="1"/>
    <col min="2305" max="2305" width="59" customWidth="1"/>
    <col min="2307" max="2307" width="11.453125" customWidth="1"/>
    <col min="2309" max="2309" width="87.81640625" customWidth="1"/>
    <col min="2310" max="2310" width="32.81640625" customWidth="1"/>
    <col min="2311" max="2311" width="27.81640625" customWidth="1"/>
    <col min="2312" max="2312" width="25.54296875" customWidth="1"/>
    <col min="2561" max="2561" width="59" customWidth="1"/>
    <col min="2563" max="2563" width="11.453125" customWidth="1"/>
    <col min="2565" max="2565" width="87.81640625" customWidth="1"/>
    <col min="2566" max="2566" width="32.81640625" customWidth="1"/>
    <col min="2567" max="2567" width="27.81640625" customWidth="1"/>
    <col min="2568" max="2568" width="25.54296875" customWidth="1"/>
    <col min="2817" max="2817" width="59" customWidth="1"/>
    <col min="2819" max="2819" width="11.453125" customWidth="1"/>
    <col min="2821" max="2821" width="87.81640625" customWidth="1"/>
    <col min="2822" max="2822" width="32.81640625" customWidth="1"/>
    <col min="2823" max="2823" width="27.81640625" customWidth="1"/>
    <col min="2824" max="2824" width="25.54296875" customWidth="1"/>
    <col min="3073" max="3073" width="59" customWidth="1"/>
    <col min="3075" max="3075" width="11.453125" customWidth="1"/>
    <col min="3077" max="3077" width="87.81640625" customWidth="1"/>
    <col min="3078" max="3078" width="32.81640625" customWidth="1"/>
    <col min="3079" max="3079" width="27.81640625" customWidth="1"/>
    <col min="3080" max="3080" width="25.54296875" customWidth="1"/>
    <col min="3329" max="3329" width="59" customWidth="1"/>
    <col min="3331" max="3331" width="11.453125" customWidth="1"/>
    <col min="3333" max="3333" width="87.81640625" customWidth="1"/>
    <col min="3334" max="3334" width="32.81640625" customWidth="1"/>
    <col min="3335" max="3335" width="27.81640625" customWidth="1"/>
    <col min="3336" max="3336" width="25.54296875" customWidth="1"/>
    <col min="3585" max="3585" width="59" customWidth="1"/>
    <col min="3587" max="3587" width="11.453125" customWidth="1"/>
    <col min="3589" max="3589" width="87.81640625" customWidth="1"/>
    <col min="3590" max="3590" width="32.81640625" customWidth="1"/>
    <col min="3591" max="3591" width="27.81640625" customWidth="1"/>
    <col min="3592" max="3592" width="25.54296875" customWidth="1"/>
    <col min="3841" max="3841" width="59" customWidth="1"/>
    <col min="3843" max="3843" width="11.453125" customWidth="1"/>
    <col min="3845" max="3845" width="87.81640625" customWidth="1"/>
    <col min="3846" max="3846" width="32.81640625" customWidth="1"/>
    <col min="3847" max="3847" width="27.81640625" customWidth="1"/>
    <col min="3848" max="3848" width="25.54296875" customWidth="1"/>
    <col min="4097" max="4097" width="59" customWidth="1"/>
    <col min="4099" max="4099" width="11.453125" customWidth="1"/>
    <col min="4101" max="4101" width="87.81640625" customWidth="1"/>
    <col min="4102" max="4102" width="32.81640625" customWidth="1"/>
    <col min="4103" max="4103" width="27.81640625" customWidth="1"/>
    <col min="4104" max="4104" width="25.54296875" customWidth="1"/>
    <col min="4353" max="4353" width="59" customWidth="1"/>
    <col min="4355" max="4355" width="11.453125" customWidth="1"/>
    <col min="4357" max="4357" width="87.81640625" customWidth="1"/>
    <col min="4358" max="4358" width="32.81640625" customWidth="1"/>
    <col min="4359" max="4359" width="27.81640625" customWidth="1"/>
    <col min="4360" max="4360" width="25.54296875" customWidth="1"/>
    <col min="4609" max="4609" width="59" customWidth="1"/>
    <col min="4611" max="4611" width="11.453125" customWidth="1"/>
    <col min="4613" max="4613" width="87.81640625" customWidth="1"/>
    <col min="4614" max="4614" width="32.81640625" customWidth="1"/>
    <col min="4615" max="4615" width="27.81640625" customWidth="1"/>
    <col min="4616" max="4616" width="25.54296875" customWidth="1"/>
    <col min="4865" max="4865" width="59" customWidth="1"/>
    <col min="4867" max="4867" width="11.453125" customWidth="1"/>
    <col min="4869" max="4869" width="87.81640625" customWidth="1"/>
    <col min="4870" max="4870" width="32.81640625" customWidth="1"/>
    <col min="4871" max="4871" width="27.81640625" customWidth="1"/>
    <col min="4872" max="4872" width="25.54296875" customWidth="1"/>
    <col min="5121" max="5121" width="59" customWidth="1"/>
    <col min="5123" max="5123" width="11.453125" customWidth="1"/>
    <col min="5125" max="5125" width="87.81640625" customWidth="1"/>
    <col min="5126" max="5126" width="32.81640625" customWidth="1"/>
    <col min="5127" max="5127" width="27.81640625" customWidth="1"/>
    <col min="5128" max="5128" width="25.54296875" customWidth="1"/>
    <col min="5377" max="5377" width="59" customWidth="1"/>
    <col min="5379" max="5379" width="11.453125" customWidth="1"/>
    <col min="5381" max="5381" width="87.81640625" customWidth="1"/>
    <col min="5382" max="5382" width="32.81640625" customWidth="1"/>
    <col min="5383" max="5383" width="27.81640625" customWidth="1"/>
    <col min="5384" max="5384" width="25.54296875" customWidth="1"/>
    <col min="5633" max="5633" width="59" customWidth="1"/>
    <col min="5635" max="5635" width="11.453125" customWidth="1"/>
    <col min="5637" max="5637" width="87.81640625" customWidth="1"/>
    <col min="5638" max="5638" width="32.81640625" customWidth="1"/>
    <col min="5639" max="5639" width="27.81640625" customWidth="1"/>
    <col min="5640" max="5640" width="25.54296875" customWidth="1"/>
    <col min="5889" max="5889" width="59" customWidth="1"/>
    <col min="5891" max="5891" width="11.453125" customWidth="1"/>
    <col min="5893" max="5893" width="87.81640625" customWidth="1"/>
    <col min="5894" max="5894" width="32.81640625" customWidth="1"/>
    <col min="5895" max="5895" width="27.81640625" customWidth="1"/>
    <col min="5896" max="5896" width="25.54296875" customWidth="1"/>
    <col min="6145" max="6145" width="59" customWidth="1"/>
    <col min="6147" max="6147" width="11.453125" customWidth="1"/>
    <col min="6149" max="6149" width="87.81640625" customWidth="1"/>
    <col min="6150" max="6150" width="32.81640625" customWidth="1"/>
    <col min="6151" max="6151" width="27.81640625" customWidth="1"/>
    <col min="6152" max="6152" width="25.54296875" customWidth="1"/>
    <col min="6401" max="6401" width="59" customWidth="1"/>
    <col min="6403" max="6403" width="11.453125" customWidth="1"/>
    <col min="6405" max="6405" width="87.81640625" customWidth="1"/>
    <col min="6406" max="6406" width="32.81640625" customWidth="1"/>
    <col min="6407" max="6407" width="27.81640625" customWidth="1"/>
    <col min="6408" max="6408" width="25.54296875" customWidth="1"/>
    <col min="6657" max="6657" width="59" customWidth="1"/>
    <col min="6659" max="6659" width="11.453125" customWidth="1"/>
    <col min="6661" max="6661" width="87.81640625" customWidth="1"/>
    <col min="6662" max="6662" width="32.81640625" customWidth="1"/>
    <col min="6663" max="6663" width="27.81640625" customWidth="1"/>
    <col min="6664" max="6664" width="25.54296875" customWidth="1"/>
    <col min="6913" max="6913" width="59" customWidth="1"/>
    <col min="6915" max="6915" width="11.453125" customWidth="1"/>
    <col min="6917" max="6917" width="87.81640625" customWidth="1"/>
    <col min="6918" max="6918" width="32.81640625" customWidth="1"/>
    <col min="6919" max="6919" width="27.81640625" customWidth="1"/>
    <col min="6920" max="6920" width="25.54296875" customWidth="1"/>
    <col min="7169" max="7169" width="59" customWidth="1"/>
    <col min="7171" max="7171" width="11.453125" customWidth="1"/>
    <col min="7173" max="7173" width="87.81640625" customWidth="1"/>
    <col min="7174" max="7174" width="32.81640625" customWidth="1"/>
    <col min="7175" max="7175" width="27.81640625" customWidth="1"/>
    <col min="7176" max="7176" width="25.54296875" customWidth="1"/>
    <col min="7425" max="7425" width="59" customWidth="1"/>
    <col min="7427" max="7427" width="11.453125" customWidth="1"/>
    <col min="7429" max="7429" width="87.81640625" customWidth="1"/>
    <col min="7430" max="7430" width="32.81640625" customWidth="1"/>
    <col min="7431" max="7431" width="27.81640625" customWidth="1"/>
    <col min="7432" max="7432" width="25.54296875" customWidth="1"/>
    <col min="7681" max="7681" width="59" customWidth="1"/>
    <col min="7683" max="7683" width="11.453125" customWidth="1"/>
    <col min="7685" max="7685" width="87.81640625" customWidth="1"/>
    <col min="7686" max="7686" width="32.81640625" customWidth="1"/>
    <col min="7687" max="7687" width="27.81640625" customWidth="1"/>
    <col min="7688" max="7688" width="25.54296875" customWidth="1"/>
    <col min="7937" max="7937" width="59" customWidth="1"/>
    <col min="7939" max="7939" width="11.453125" customWidth="1"/>
    <col min="7941" max="7941" width="87.81640625" customWidth="1"/>
    <col min="7942" max="7942" width="32.81640625" customWidth="1"/>
    <col min="7943" max="7943" width="27.81640625" customWidth="1"/>
    <col min="7944" max="7944" width="25.54296875" customWidth="1"/>
    <col min="8193" max="8193" width="59" customWidth="1"/>
    <col min="8195" max="8195" width="11.453125" customWidth="1"/>
    <col min="8197" max="8197" width="87.81640625" customWidth="1"/>
    <col min="8198" max="8198" width="32.81640625" customWidth="1"/>
    <col min="8199" max="8199" width="27.81640625" customWidth="1"/>
    <col min="8200" max="8200" width="25.54296875" customWidth="1"/>
    <col min="8449" max="8449" width="59" customWidth="1"/>
    <col min="8451" max="8451" width="11.453125" customWidth="1"/>
    <col min="8453" max="8453" width="87.81640625" customWidth="1"/>
    <col min="8454" max="8454" width="32.81640625" customWidth="1"/>
    <col min="8455" max="8455" width="27.81640625" customWidth="1"/>
    <col min="8456" max="8456" width="25.54296875" customWidth="1"/>
    <col min="8705" max="8705" width="59" customWidth="1"/>
    <col min="8707" max="8707" width="11.453125" customWidth="1"/>
    <col min="8709" max="8709" width="87.81640625" customWidth="1"/>
    <col min="8710" max="8710" width="32.81640625" customWidth="1"/>
    <col min="8711" max="8711" width="27.81640625" customWidth="1"/>
    <col min="8712" max="8712" width="25.54296875" customWidth="1"/>
    <col min="8961" max="8961" width="59" customWidth="1"/>
    <col min="8963" max="8963" width="11.453125" customWidth="1"/>
    <col min="8965" max="8965" width="87.81640625" customWidth="1"/>
    <col min="8966" max="8966" width="32.81640625" customWidth="1"/>
    <col min="8967" max="8967" width="27.81640625" customWidth="1"/>
    <col min="8968" max="8968" width="25.54296875" customWidth="1"/>
    <col min="9217" max="9217" width="59" customWidth="1"/>
    <col min="9219" max="9219" width="11.453125" customWidth="1"/>
    <col min="9221" max="9221" width="87.81640625" customWidth="1"/>
    <col min="9222" max="9222" width="32.81640625" customWidth="1"/>
    <col min="9223" max="9223" width="27.81640625" customWidth="1"/>
    <col min="9224" max="9224" width="25.54296875" customWidth="1"/>
    <col min="9473" max="9473" width="59" customWidth="1"/>
    <col min="9475" max="9475" width="11.453125" customWidth="1"/>
    <col min="9477" max="9477" width="87.81640625" customWidth="1"/>
    <col min="9478" max="9478" width="32.81640625" customWidth="1"/>
    <col min="9479" max="9479" width="27.81640625" customWidth="1"/>
    <col min="9480" max="9480" width="25.54296875" customWidth="1"/>
    <col min="9729" max="9729" width="59" customWidth="1"/>
    <col min="9731" max="9731" width="11.453125" customWidth="1"/>
    <col min="9733" max="9733" width="87.81640625" customWidth="1"/>
    <col min="9734" max="9734" width="32.81640625" customWidth="1"/>
    <col min="9735" max="9735" width="27.81640625" customWidth="1"/>
    <col min="9736" max="9736" width="25.54296875" customWidth="1"/>
    <col min="9985" max="9985" width="59" customWidth="1"/>
    <col min="9987" max="9987" width="11.453125" customWidth="1"/>
    <col min="9989" max="9989" width="87.81640625" customWidth="1"/>
    <col min="9990" max="9990" width="32.81640625" customWidth="1"/>
    <col min="9991" max="9991" width="27.81640625" customWidth="1"/>
    <col min="9992" max="9992" width="25.54296875" customWidth="1"/>
    <col min="10241" max="10241" width="59" customWidth="1"/>
    <col min="10243" max="10243" width="11.453125" customWidth="1"/>
    <col min="10245" max="10245" width="87.81640625" customWidth="1"/>
    <col min="10246" max="10246" width="32.81640625" customWidth="1"/>
    <col min="10247" max="10247" width="27.81640625" customWidth="1"/>
    <col min="10248" max="10248" width="25.54296875" customWidth="1"/>
    <col min="10497" max="10497" width="59" customWidth="1"/>
    <col min="10499" max="10499" width="11.453125" customWidth="1"/>
    <col min="10501" max="10501" width="87.81640625" customWidth="1"/>
    <col min="10502" max="10502" width="32.81640625" customWidth="1"/>
    <col min="10503" max="10503" width="27.81640625" customWidth="1"/>
    <col min="10504" max="10504" width="25.54296875" customWidth="1"/>
    <col min="10753" max="10753" width="59" customWidth="1"/>
    <col min="10755" max="10755" width="11.453125" customWidth="1"/>
    <col min="10757" max="10757" width="87.81640625" customWidth="1"/>
    <col min="10758" max="10758" width="32.81640625" customWidth="1"/>
    <col min="10759" max="10759" width="27.81640625" customWidth="1"/>
    <col min="10760" max="10760" width="25.54296875" customWidth="1"/>
    <col min="11009" max="11009" width="59" customWidth="1"/>
    <col min="11011" max="11011" width="11.453125" customWidth="1"/>
    <col min="11013" max="11013" width="87.81640625" customWidth="1"/>
    <col min="11014" max="11014" width="32.81640625" customWidth="1"/>
    <col min="11015" max="11015" width="27.81640625" customWidth="1"/>
    <col min="11016" max="11016" width="25.54296875" customWidth="1"/>
    <col min="11265" max="11265" width="59" customWidth="1"/>
    <col min="11267" max="11267" width="11.453125" customWidth="1"/>
    <col min="11269" max="11269" width="87.81640625" customWidth="1"/>
    <col min="11270" max="11270" width="32.81640625" customWidth="1"/>
    <col min="11271" max="11271" width="27.81640625" customWidth="1"/>
    <col min="11272" max="11272" width="25.54296875" customWidth="1"/>
    <col min="11521" max="11521" width="59" customWidth="1"/>
    <col min="11523" max="11523" width="11.453125" customWidth="1"/>
    <col min="11525" max="11525" width="87.81640625" customWidth="1"/>
    <col min="11526" max="11526" width="32.81640625" customWidth="1"/>
    <col min="11527" max="11527" width="27.81640625" customWidth="1"/>
    <col min="11528" max="11528" width="25.54296875" customWidth="1"/>
    <col min="11777" max="11777" width="59" customWidth="1"/>
    <col min="11779" max="11779" width="11.453125" customWidth="1"/>
    <col min="11781" max="11781" width="87.81640625" customWidth="1"/>
    <col min="11782" max="11782" width="32.81640625" customWidth="1"/>
    <col min="11783" max="11783" width="27.81640625" customWidth="1"/>
    <col min="11784" max="11784" width="25.54296875" customWidth="1"/>
    <col min="12033" max="12033" width="59" customWidth="1"/>
    <col min="12035" max="12035" width="11.453125" customWidth="1"/>
    <col min="12037" max="12037" width="87.81640625" customWidth="1"/>
    <col min="12038" max="12038" width="32.81640625" customWidth="1"/>
    <col min="12039" max="12039" width="27.81640625" customWidth="1"/>
    <col min="12040" max="12040" width="25.54296875" customWidth="1"/>
    <col min="12289" max="12289" width="59" customWidth="1"/>
    <col min="12291" max="12291" width="11.453125" customWidth="1"/>
    <col min="12293" max="12293" width="87.81640625" customWidth="1"/>
    <col min="12294" max="12294" width="32.81640625" customWidth="1"/>
    <col min="12295" max="12295" width="27.81640625" customWidth="1"/>
    <col min="12296" max="12296" width="25.54296875" customWidth="1"/>
    <col min="12545" max="12545" width="59" customWidth="1"/>
    <col min="12547" max="12547" width="11.453125" customWidth="1"/>
    <col min="12549" max="12549" width="87.81640625" customWidth="1"/>
    <col min="12550" max="12550" width="32.81640625" customWidth="1"/>
    <col min="12551" max="12551" width="27.81640625" customWidth="1"/>
    <col min="12552" max="12552" width="25.54296875" customWidth="1"/>
    <col min="12801" max="12801" width="59" customWidth="1"/>
    <col min="12803" max="12803" width="11.453125" customWidth="1"/>
    <col min="12805" max="12805" width="87.81640625" customWidth="1"/>
    <col min="12806" max="12806" width="32.81640625" customWidth="1"/>
    <col min="12807" max="12807" width="27.81640625" customWidth="1"/>
    <col min="12808" max="12808" width="25.54296875" customWidth="1"/>
    <col min="13057" max="13057" width="59" customWidth="1"/>
    <col min="13059" max="13059" width="11.453125" customWidth="1"/>
    <col min="13061" max="13061" width="87.81640625" customWidth="1"/>
    <col min="13062" max="13062" width="32.81640625" customWidth="1"/>
    <col min="13063" max="13063" width="27.81640625" customWidth="1"/>
    <col min="13064" max="13064" width="25.54296875" customWidth="1"/>
    <col min="13313" max="13313" width="59" customWidth="1"/>
    <col min="13315" max="13315" width="11.453125" customWidth="1"/>
    <col min="13317" max="13317" width="87.81640625" customWidth="1"/>
    <col min="13318" max="13318" width="32.81640625" customWidth="1"/>
    <col min="13319" max="13319" width="27.81640625" customWidth="1"/>
    <col min="13320" max="13320" width="25.54296875" customWidth="1"/>
    <col min="13569" max="13569" width="59" customWidth="1"/>
    <col min="13571" max="13571" width="11.453125" customWidth="1"/>
    <col min="13573" max="13573" width="87.81640625" customWidth="1"/>
    <col min="13574" max="13574" width="32.81640625" customWidth="1"/>
    <col min="13575" max="13575" width="27.81640625" customWidth="1"/>
    <col min="13576" max="13576" width="25.54296875" customWidth="1"/>
    <col min="13825" max="13825" width="59" customWidth="1"/>
    <col min="13827" max="13827" width="11.453125" customWidth="1"/>
    <col min="13829" max="13829" width="87.81640625" customWidth="1"/>
    <col min="13830" max="13830" width="32.81640625" customWidth="1"/>
    <col min="13831" max="13831" width="27.81640625" customWidth="1"/>
    <col min="13832" max="13832" width="25.54296875" customWidth="1"/>
    <col min="14081" max="14081" width="59" customWidth="1"/>
    <col min="14083" max="14083" width="11.453125" customWidth="1"/>
    <col min="14085" max="14085" width="87.81640625" customWidth="1"/>
    <col min="14086" max="14086" width="32.81640625" customWidth="1"/>
    <col min="14087" max="14087" width="27.81640625" customWidth="1"/>
    <col min="14088" max="14088" width="25.54296875" customWidth="1"/>
    <col min="14337" max="14337" width="59" customWidth="1"/>
    <col min="14339" max="14339" width="11.453125" customWidth="1"/>
    <col min="14341" max="14341" width="87.81640625" customWidth="1"/>
    <col min="14342" max="14342" width="32.81640625" customWidth="1"/>
    <col min="14343" max="14343" width="27.81640625" customWidth="1"/>
    <col min="14344" max="14344" width="25.54296875" customWidth="1"/>
    <col min="14593" max="14593" width="59" customWidth="1"/>
    <col min="14595" max="14595" width="11.453125" customWidth="1"/>
    <col min="14597" max="14597" width="87.81640625" customWidth="1"/>
    <col min="14598" max="14598" width="32.81640625" customWidth="1"/>
    <col min="14599" max="14599" width="27.81640625" customWidth="1"/>
    <col min="14600" max="14600" width="25.54296875" customWidth="1"/>
    <col min="14849" max="14849" width="59" customWidth="1"/>
    <col min="14851" max="14851" width="11.453125" customWidth="1"/>
    <col min="14853" max="14853" width="87.81640625" customWidth="1"/>
    <col min="14854" max="14854" width="32.81640625" customWidth="1"/>
    <col min="14855" max="14855" width="27.81640625" customWidth="1"/>
    <col min="14856" max="14856" width="25.54296875" customWidth="1"/>
    <col min="15105" max="15105" width="59" customWidth="1"/>
    <col min="15107" max="15107" width="11.453125" customWidth="1"/>
    <col min="15109" max="15109" width="87.81640625" customWidth="1"/>
    <col min="15110" max="15110" width="32.81640625" customWidth="1"/>
    <col min="15111" max="15111" width="27.81640625" customWidth="1"/>
    <col min="15112" max="15112" width="25.54296875" customWidth="1"/>
    <col min="15361" max="15361" width="59" customWidth="1"/>
    <col min="15363" max="15363" width="11.453125" customWidth="1"/>
    <col min="15365" max="15365" width="87.81640625" customWidth="1"/>
    <col min="15366" max="15366" width="32.81640625" customWidth="1"/>
    <col min="15367" max="15367" width="27.81640625" customWidth="1"/>
    <col min="15368" max="15368" width="25.54296875" customWidth="1"/>
    <col min="15617" max="15617" width="59" customWidth="1"/>
    <col min="15619" max="15619" width="11.453125" customWidth="1"/>
    <col min="15621" max="15621" width="87.81640625" customWidth="1"/>
    <col min="15622" max="15622" width="32.81640625" customWidth="1"/>
    <col min="15623" max="15623" width="27.81640625" customWidth="1"/>
    <col min="15624" max="15624" width="25.54296875" customWidth="1"/>
    <col min="15873" max="15873" width="59" customWidth="1"/>
    <col min="15875" max="15875" width="11.453125" customWidth="1"/>
    <col min="15877" max="15877" width="87.81640625" customWidth="1"/>
    <col min="15878" max="15878" width="32.81640625" customWidth="1"/>
    <col min="15879" max="15879" width="27.81640625" customWidth="1"/>
    <col min="15880" max="15880" width="25.54296875" customWidth="1"/>
    <col min="16129" max="16129" width="59" customWidth="1"/>
    <col min="16131" max="16131" width="11.453125" customWidth="1"/>
    <col min="16133" max="16133" width="87.81640625" customWidth="1"/>
    <col min="16134" max="16134" width="32.81640625" customWidth="1"/>
    <col min="16135" max="16135" width="27.81640625" customWidth="1"/>
    <col min="16136" max="16136" width="25.54296875" customWidth="1"/>
  </cols>
  <sheetData>
    <row r="1" spans="1:19" ht="160" customHeight="1">
      <c r="A1" s="32"/>
      <c r="B1" s="122"/>
      <c r="C1" s="122"/>
      <c r="D1" s="122"/>
      <c r="E1" s="358"/>
      <c r="F1" s="122"/>
      <c r="G1" s="122"/>
      <c r="H1" s="215"/>
      <c r="I1" s="215"/>
      <c r="J1" s="16"/>
      <c r="K1" s="16"/>
      <c r="L1" s="16"/>
      <c r="M1" s="32"/>
    </row>
    <row r="2" spans="1:19" ht="30">
      <c r="A2" s="32"/>
      <c r="B2" s="378" t="s">
        <v>157</v>
      </c>
      <c r="C2" s="378"/>
      <c r="D2" s="378"/>
      <c r="E2" s="378"/>
      <c r="F2" s="378"/>
      <c r="G2" s="378"/>
      <c r="H2" s="378"/>
      <c r="I2" s="356"/>
      <c r="J2" s="16"/>
      <c r="K2" s="16"/>
      <c r="L2" s="16"/>
      <c r="M2" s="32"/>
    </row>
    <row r="3" spans="1:19" ht="18">
      <c r="A3" s="32"/>
      <c r="B3" s="379" t="s">
        <v>332</v>
      </c>
      <c r="C3" s="379"/>
      <c r="D3" s="379"/>
      <c r="E3" s="379"/>
      <c r="F3" s="379"/>
      <c r="G3" s="379"/>
      <c r="H3" s="379"/>
      <c r="I3" s="357"/>
      <c r="J3" s="16"/>
      <c r="K3" s="16"/>
      <c r="L3" s="16"/>
      <c r="M3" s="32"/>
    </row>
    <row r="4" spans="1:19" ht="18">
      <c r="A4" s="32"/>
      <c r="B4" s="379" t="s">
        <v>40</v>
      </c>
      <c r="C4" s="379"/>
      <c r="D4" s="379"/>
      <c r="E4" s="379"/>
      <c r="F4" s="379"/>
      <c r="G4" s="379"/>
      <c r="H4" s="379"/>
      <c r="I4" s="357"/>
      <c r="J4" s="16"/>
      <c r="K4" s="16"/>
      <c r="L4" s="16"/>
      <c r="M4" s="32"/>
    </row>
    <row r="5" spans="1:19" ht="19.5" customHeight="1">
      <c r="A5" s="32"/>
      <c r="B5" s="122"/>
      <c r="C5" s="122"/>
      <c r="D5" s="122"/>
      <c r="E5" s="122"/>
      <c r="F5" s="122"/>
      <c r="G5" s="122"/>
      <c r="H5" s="122"/>
      <c r="I5" s="122"/>
      <c r="J5" s="16"/>
      <c r="K5" s="16"/>
      <c r="L5" s="16"/>
      <c r="M5" s="32"/>
    </row>
    <row r="6" spans="1:19" ht="19.5" customHeight="1">
      <c r="A6" s="32"/>
      <c r="B6" s="123" t="s">
        <v>413</v>
      </c>
      <c r="C6" s="124"/>
      <c r="D6" s="124"/>
      <c r="E6" s="124"/>
      <c r="F6" s="124"/>
      <c r="G6" s="124"/>
      <c r="H6" s="124"/>
      <c r="I6" s="124"/>
      <c r="J6" s="16"/>
      <c r="K6" s="16"/>
      <c r="L6" s="16"/>
      <c r="M6" s="32"/>
    </row>
    <row r="7" spans="1:19" ht="18.649999999999999" customHeight="1">
      <c r="A7" s="32"/>
      <c r="B7" s="123" t="s">
        <v>430</v>
      </c>
      <c r="C7" s="124"/>
      <c r="D7" s="124"/>
      <c r="E7" s="124"/>
      <c r="F7" s="124"/>
      <c r="G7" s="124"/>
      <c r="H7" s="124"/>
      <c r="I7" s="124"/>
      <c r="J7" s="16"/>
      <c r="K7" s="16"/>
      <c r="L7" s="16"/>
      <c r="M7" s="32"/>
    </row>
    <row r="8" spans="1:19" ht="18.649999999999999" customHeight="1">
      <c r="A8" s="32"/>
      <c r="B8" s="257" t="s">
        <v>428</v>
      </c>
      <c r="C8" s="124"/>
      <c r="D8" s="124"/>
      <c r="E8" s="124"/>
      <c r="F8" s="124"/>
      <c r="G8" s="124"/>
      <c r="H8" s="124"/>
      <c r="I8" s="124"/>
      <c r="J8" s="258"/>
      <c r="K8" s="16"/>
      <c r="L8" s="16"/>
      <c r="M8" s="32"/>
      <c r="N8" s="32"/>
      <c r="O8" s="32"/>
      <c r="P8" s="32"/>
      <c r="Q8" s="32"/>
      <c r="R8" s="32"/>
      <c r="S8" s="32"/>
    </row>
    <row r="9" spans="1:19" ht="18" customHeight="1">
      <c r="A9" s="32"/>
      <c r="B9" s="122"/>
      <c r="C9" s="122"/>
      <c r="D9" s="122"/>
      <c r="E9" s="122"/>
      <c r="F9" s="122"/>
      <c r="G9" s="122"/>
      <c r="H9" s="122"/>
      <c r="I9" s="122"/>
      <c r="J9" s="16"/>
      <c r="K9" s="16"/>
      <c r="L9" s="16"/>
      <c r="M9" s="32"/>
    </row>
    <row r="10" spans="1:19" ht="25">
      <c r="A10" s="32"/>
      <c r="B10" s="604" t="s">
        <v>383</v>
      </c>
      <c r="C10" s="605"/>
      <c r="D10" s="605"/>
      <c r="E10" s="605"/>
      <c r="F10" s="605"/>
      <c r="G10" s="605"/>
      <c r="H10" s="124"/>
      <c r="I10" s="124"/>
      <c r="J10" s="16"/>
      <c r="K10" s="16"/>
      <c r="L10" s="16"/>
      <c r="M10" s="32"/>
    </row>
    <row r="11" spans="1:19" s="32" customFormat="1" ht="29.5" customHeight="1">
      <c r="B11" s="483" t="s">
        <v>237</v>
      </c>
      <c r="C11" s="606"/>
      <c r="D11" s="606"/>
      <c r="E11" s="606"/>
      <c r="F11" s="606"/>
      <c r="G11" s="607"/>
      <c r="H11" s="146"/>
      <c r="I11" s="146"/>
      <c r="J11" s="365"/>
      <c r="K11" s="16"/>
      <c r="L11" s="16"/>
    </row>
    <row r="12" spans="1:19" s="32" customFormat="1" ht="13" customHeight="1">
      <c r="B12" s="194"/>
      <c r="C12" s="195"/>
      <c r="D12" s="195"/>
      <c r="E12" s="195"/>
      <c r="F12" s="195"/>
      <c r="G12" s="133"/>
      <c r="H12" s="146"/>
      <c r="I12" s="146"/>
      <c r="J12" s="365"/>
      <c r="K12" s="16"/>
      <c r="L12" s="16"/>
    </row>
    <row r="13" spans="1:19" s="32" customFormat="1" ht="22" customHeight="1">
      <c r="B13" s="485" t="s">
        <v>74</v>
      </c>
      <c r="C13" s="608"/>
      <c r="D13" s="608"/>
      <c r="E13" s="608"/>
      <c r="F13" s="608"/>
      <c r="G13" s="609"/>
      <c r="H13" s="146"/>
      <c r="I13" s="146"/>
      <c r="J13" s="365"/>
      <c r="K13" s="16"/>
      <c r="L13" s="16"/>
    </row>
    <row r="14" spans="1:19" s="32" customFormat="1" ht="22" customHeight="1">
      <c r="B14" s="584" t="s">
        <v>9</v>
      </c>
      <c r="C14" s="585"/>
      <c r="D14" s="586"/>
      <c r="E14" s="587"/>
      <c r="F14" s="587"/>
      <c r="G14" s="587"/>
      <c r="H14" s="146"/>
      <c r="I14" s="146"/>
      <c r="J14" s="365"/>
      <c r="K14" s="16"/>
      <c r="L14" s="16"/>
    </row>
    <row r="15" spans="1:19" s="32" customFormat="1" ht="22" customHeight="1">
      <c r="B15" s="131"/>
      <c r="C15" s="132"/>
      <c r="D15" s="132"/>
      <c r="E15" s="132"/>
      <c r="F15" s="133"/>
      <c r="G15" s="133"/>
      <c r="H15" s="146"/>
      <c r="I15" s="146"/>
      <c r="J15" s="365"/>
      <c r="K15" s="16"/>
      <c r="L15" s="16"/>
    </row>
    <row r="16" spans="1:19" s="32" customFormat="1" ht="22" customHeight="1">
      <c r="B16" s="424" t="s">
        <v>10</v>
      </c>
      <c r="C16" s="424"/>
      <c r="D16" s="424"/>
      <c r="E16" s="424"/>
      <c r="F16" s="603"/>
      <c r="G16" s="603"/>
      <c r="H16" s="187"/>
      <c r="I16" s="187"/>
      <c r="J16" s="366"/>
      <c r="K16" s="16"/>
      <c r="L16" s="16"/>
    </row>
    <row r="17" spans="1:12" s="32" customFormat="1" ht="22" customHeight="1">
      <c r="B17" s="584" t="s">
        <v>11</v>
      </c>
      <c r="C17" s="585"/>
      <c r="D17" s="586"/>
      <c r="E17" s="587"/>
      <c r="F17" s="587"/>
      <c r="G17" s="587"/>
      <c r="H17" s="146"/>
      <c r="I17" s="146"/>
      <c r="J17" s="365"/>
      <c r="K17" s="16"/>
      <c r="L17" s="16"/>
    </row>
    <row r="18" spans="1:12" s="32" customFormat="1">
      <c r="B18" s="143"/>
      <c r="C18" s="144"/>
      <c r="D18" s="144"/>
      <c r="E18" s="144"/>
      <c r="F18" s="146"/>
      <c r="G18" s="133"/>
      <c r="H18" s="146"/>
      <c r="I18" s="146"/>
      <c r="J18" s="365"/>
      <c r="K18" s="16"/>
      <c r="L18" s="16"/>
    </row>
    <row r="19" spans="1:12" s="32" customFormat="1" ht="15.5">
      <c r="B19" s="424" t="s">
        <v>12</v>
      </c>
      <c r="C19" s="424"/>
      <c r="D19" s="424"/>
      <c r="E19" s="424"/>
      <c r="F19" s="603"/>
      <c r="G19" s="603"/>
      <c r="H19" s="146"/>
      <c r="I19" s="146"/>
      <c r="J19" s="365"/>
      <c r="K19" s="16"/>
      <c r="L19" s="16"/>
    </row>
    <row r="20" spans="1:12" s="32" customFormat="1" ht="26.15" customHeight="1">
      <c r="B20" s="584" t="s">
        <v>9</v>
      </c>
      <c r="C20" s="585"/>
      <c r="D20" s="586"/>
      <c r="E20" s="587"/>
      <c r="F20" s="587"/>
      <c r="G20" s="587"/>
      <c r="H20" s="146"/>
      <c r="I20" s="146"/>
      <c r="J20" s="365"/>
      <c r="K20" s="16"/>
      <c r="L20" s="16"/>
    </row>
    <row r="21" spans="1:12" ht="15" customHeight="1">
      <c r="A21" s="32"/>
      <c r="B21" s="216"/>
      <c r="C21" s="216"/>
      <c r="D21" s="216"/>
      <c r="E21" s="217"/>
      <c r="F21" s="217"/>
      <c r="G21" s="217"/>
      <c r="H21" s="218"/>
      <c r="I21" s="218"/>
      <c r="J21" s="16"/>
      <c r="K21" s="16"/>
      <c r="L21" s="16"/>
    </row>
    <row r="22" spans="1:12" ht="15" customHeight="1" thickBot="1">
      <c r="A22" s="32"/>
      <c r="B22" s="216"/>
      <c r="C22" s="216"/>
      <c r="D22" s="216"/>
      <c r="E22" s="217"/>
      <c r="F22" s="217"/>
      <c r="G22" s="217"/>
      <c r="H22" s="218"/>
      <c r="I22" s="218"/>
      <c r="J22" s="16"/>
      <c r="K22" s="16"/>
      <c r="L22" s="16"/>
    </row>
    <row r="23" spans="1:12" ht="114.5" customHeight="1" thickBot="1">
      <c r="A23" s="32"/>
      <c r="B23" s="588" t="s">
        <v>431</v>
      </c>
      <c r="C23" s="589"/>
      <c r="D23" s="589"/>
      <c r="E23" s="589"/>
      <c r="F23" s="589"/>
      <c r="G23" s="590"/>
      <c r="H23" s="218"/>
      <c r="I23" s="218"/>
      <c r="J23" s="16"/>
      <c r="K23" s="16"/>
      <c r="L23" s="16"/>
    </row>
    <row r="24" spans="1:12" ht="15" customHeight="1">
      <c r="A24" s="32"/>
      <c r="B24" s="216"/>
      <c r="C24" s="216"/>
      <c r="D24" s="216"/>
      <c r="E24" s="217"/>
      <c r="F24" s="217"/>
      <c r="G24" s="217"/>
      <c r="H24" s="218"/>
      <c r="I24" s="218"/>
      <c r="J24" s="16"/>
      <c r="K24" s="16"/>
      <c r="L24" s="16"/>
    </row>
    <row r="25" spans="1:12">
      <c r="A25" s="32"/>
      <c r="B25" s="32"/>
      <c r="C25" s="32"/>
      <c r="D25" s="32"/>
      <c r="E25" s="61"/>
      <c r="F25" s="32"/>
      <c r="G25" s="32"/>
      <c r="H25" s="62"/>
      <c r="I25" s="62"/>
      <c r="J25" s="16"/>
      <c r="K25" s="16"/>
      <c r="L25" s="16"/>
    </row>
    <row r="26" spans="1:12" ht="15" customHeight="1">
      <c r="A26" s="32"/>
      <c r="B26" s="591" t="s">
        <v>187</v>
      </c>
      <c r="C26" s="592"/>
      <c r="D26" s="593"/>
      <c r="E26" s="600" t="s">
        <v>412</v>
      </c>
      <c r="F26" s="600" t="s">
        <v>371</v>
      </c>
      <c r="G26" s="600" t="s">
        <v>372</v>
      </c>
      <c r="H26" s="513" t="s">
        <v>188</v>
      </c>
      <c r="I26" s="513" t="s">
        <v>399</v>
      </c>
      <c r="J26" s="16"/>
      <c r="K26" s="16"/>
      <c r="L26" s="16"/>
    </row>
    <row r="27" spans="1:12" ht="30" customHeight="1">
      <c r="A27" s="32"/>
      <c r="B27" s="594"/>
      <c r="C27" s="595"/>
      <c r="D27" s="596"/>
      <c r="E27" s="601"/>
      <c r="F27" s="601"/>
      <c r="G27" s="601"/>
      <c r="H27" s="514"/>
      <c r="I27" s="514"/>
      <c r="J27" s="16"/>
      <c r="K27" s="16"/>
      <c r="L27" s="16"/>
    </row>
    <row r="28" spans="1:12">
      <c r="A28" s="32"/>
      <c r="B28" s="597"/>
      <c r="C28" s="598"/>
      <c r="D28" s="599"/>
      <c r="E28" s="602"/>
      <c r="F28" s="602"/>
      <c r="G28" s="602"/>
      <c r="H28" s="515"/>
      <c r="I28" s="515"/>
      <c r="J28" s="16"/>
      <c r="K28" s="16"/>
      <c r="L28" s="16"/>
    </row>
    <row r="29" spans="1:12" ht="38" customHeight="1">
      <c r="A29" s="32"/>
      <c r="B29" s="578" t="s">
        <v>448</v>
      </c>
      <c r="C29" s="579"/>
      <c r="D29" s="579"/>
      <c r="E29" s="579"/>
      <c r="F29" s="579"/>
      <c r="G29" s="579"/>
      <c r="H29" s="580"/>
      <c r="I29" s="377"/>
      <c r="J29" s="16"/>
      <c r="K29" s="16"/>
      <c r="L29" s="16"/>
    </row>
    <row r="30" spans="1:12" ht="52" customHeight="1">
      <c r="A30" s="32"/>
      <c r="B30" s="581" t="s">
        <v>354</v>
      </c>
      <c r="C30" s="582"/>
      <c r="D30" s="583"/>
      <c r="E30" s="43"/>
      <c r="F30" s="367"/>
      <c r="G30" s="368"/>
      <c r="H30" s="369" t="s">
        <v>432</v>
      </c>
      <c r="I30" s="336"/>
      <c r="J30" s="16"/>
      <c r="K30" s="16"/>
      <c r="L30" s="16"/>
    </row>
    <row r="31" spans="1:12" ht="63" customHeight="1">
      <c r="A31" s="32"/>
      <c r="B31" s="571" t="s">
        <v>433</v>
      </c>
      <c r="C31" s="572"/>
      <c r="D31" s="572"/>
      <c r="E31" s="43"/>
      <c r="F31" s="367"/>
      <c r="G31" s="368"/>
      <c r="H31" s="370" t="s">
        <v>434</v>
      </c>
      <c r="I31" s="337"/>
      <c r="J31" s="16"/>
      <c r="K31" s="16"/>
      <c r="L31" s="16"/>
    </row>
    <row r="32" spans="1:12" ht="71" customHeight="1">
      <c r="A32" s="32"/>
      <c r="B32" s="571" t="s">
        <v>189</v>
      </c>
      <c r="C32" s="572"/>
      <c r="D32" s="572"/>
      <c r="E32" s="43"/>
      <c r="F32" s="367"/>
      <c r="G32" s="368"/>
      <c r="H32" s="371" t="s">
        <v>435</v>
      </c>
      <c r="I32" s="336"/>
      <c r="J32" s="16"/>
      <c r="K32" s="16"/>
      <c r="L32" s="16"/>
    </row>
    <row r="33" spans="1:12" ht="53.5" customHeight="1">
      <c r="A33" s="32"/>
      <c r="B33" s="571" t="s">
        <v>436</v>
      </c>
      <c r="C33" s="572"/>
      <c r="D33" s="572"/>
      <c r="E33" s="43"/>
      <c r="F33" s="367"/>
      <c r="G33" s="368"/>
      <c r="H33" s="372" t="s">
        <v>437</v>
      </c>
      <c r="I33" s="336"/>
      <c r="J33" s="16"/>
      <c r="K33" s="16"/>
      <c r="L33" s="16"/>
    </row>
    <row r="34" spans="1:12" ht="71" customHeight="1">
      <c r="A34" s="32"/>
      <c r="B34" s="571" t="s">
        <v>438</v>
      </c>
      <c r="C34" s="572"/>
      <c r="D34" s="572"/>
      <c r="E34" s="43"/>
      <c r="F34" s="367"/>
      <c r="G34" s="368"/>
      <c r="H34" s="373" t="s">
        <v>439</v>
      </c>
      <c r="I34" s="336"/>
      <c r="J34" s="16"/>
      <c r="K34" s="16"/>
      <c r="L34" s="16"/>
    </row>
    <row r="35" spans="1:12" ht="107" customHeight="1">
      <c r="A35" s="32"/>
      <c r="B35" s="571" t="s">
        <v>440</v>
      </c>
      <c r="C35" s="572"/>
      <c r="D35" s="572"/>
      <c r="E35" s="43"/>
      <c r="F35" s="367"/>
      <c r="G35" s="368"/>
      <c r="H35" s="374" t="s">
        <v>441</v>
      </c>
      <c r="I35" s="336"/>
      <c r="J35" s="16"/>
      <c r="K35" s="16"/>
      <c r="L35" s="16"/>
    </row>
    <row r="36" spans="1:12" ht="138" customHeight="1">
      <c r="A36" s="32"/>
      <c r="B36" s="571" t="s">
        <v>442</v>
      </c>
      <c r="C36" s="572"/>
      <c r="D36" s="572"/>
      <c r="E36" s="43"/>
      <c r="F36" s="367"/>
      <c r="G36" s="368"/>
      <c r="H36" s="375" t="s">
        <v>443</v>
      </c>
      <c r="I36" s="336"/>
      <c r="J36" s="16"/>
      <c r="K36" s="16"/>
      <c r="L36" s="16"/>
    </row>
    <row r="37" spans="1:12" ht="45.5" customHeight="1">
      <c r="A37" s="32"/>
      <c r="B37" s="523"/>
      <c r="C37" s="524"/>
      <c r="D37" s="524"/>
      <c r="E37" s="524"/>
      <c r="F37" s="524"/>
      <c r="G37" s="524"/>
      <c r="H37" s="525"/>
      <c r="I37" s="336"/>
      <c r="J37" s="16"/>
      <c r="K37" s="16"/>
      <c r="L37" s="16"/>
    </row>
    <row r="38" spans="1:12" ht="45.5" customHeight="1">
      <c r="A38" s="32"/>
      <c r="B38" s="573" t="s">
        <v>447</v>
      </c>
      <c r="C38" s="574"/>
      <c r="D38" s="574"/>
      <c r="E38" s="574"/>
      <c r="F38" s="574"/>
      <c r="G38" s="574"/>
      <c r="H38" s="575"/>
      <c r="I38" s="336"/>
      <c r="J38" s="16"/>
      <c r="K38" s="16"/>
      <c r="L38" s="16"/>
    </row>
    <row r="39" spans="1:12" ht="26.15" customHeight="1">
      <c r="A39" s="32"/>
      <c r="B39" s="519" t="s">
        <v>444</v>
      </c>
      <c r="C39" s="517"/>
      <c r="D39" s="532"/>
      <c r="E39" s="532"/>
      <c r="F39" s="532"/>
      <c r="G39" s="532"/>
      <c r="H39" s="518"/>
      <c r="I39" s="336"/>
      <c r="J39" s="16"/>
      <c r="K39" s="16"/>
      <c r="L39" s="16"/>
    </row>
    <row r="40" spans="1:12" s="39" customFormat="1" ht="45.5" customHeight="1">
      <c r="A40" s="60"/>
      <c r="B40" s="576" t="s">
        <v>217</v>
      </c>
      <c r="C40" s="577"/>
      <c r="D40" s="518"/>
      <c r="E40" s="46"/>
      <c r="F40" s="47"/>
      <c r="G40" s="283"/>
      <c r="H40" s="210" t="s">
        <v>309</v>
      </c>
      <c r="I40" s="336"/>
      <c r="J40" s="16"/>
      <c r="K40" s="16"/>
      <c r="L40" s="16"/>
    </row>
    <row r="41" spans="1:12" ht="50.5" customHeight="1">
      <c r="A41" s="32"/>
      <c r="B41" s="563" t="s">
        <v>445</v>
      </c>
      <c r="C41" s="564"/>
      <c r="D41" s="565"/>
      <c r="E41" s="46"/>
      <c r="F41" s="47"/>
      <c r="G41" s="376"/>
      <c r="H41" s="360" t="s">
        <v>446</v>
      </c>
      <c r="I41" s="336"/>
      <c r="J41" s="16"/>
      <c r="K41" s="16"/>
      <c r="L41" s="16"/>
    </row>
    <row r="42" spans="1:12" ht="67.5" customHeight="1" thickBot="1">
      <c r="A42" s="32"/>
      <c r="B42" s="566" t="s">
        <v>243</v>
      </c>
      <c r="C42" s="567"/>
      <c r="D42" s="552"/>
      <c r="E42" s="48"/>
      <c r="F42" s="49"/>
      <c r="G42" s="284"/>
      <c r="H42" s="210" t="s">
        <v>312</v>
      </c>
      <c r="I42" s="336"/>
      <c r="J42" s="16"/>
      <c r="K42" s="16"/>
      <c r="L42" s="16"/>
    </row>
    <row r="43" spans="1:12" ht="52.5" customHeight="1">
      <c r="A43" s="32"/>
      <c r="B43" s="568" t="s">
        <v>238</v>
      </c>
      <c r="C43" s="569"/>
      <c r="D43" s="555"/>
      <c r="E43" s="44"/>
      <c r="F43" s="45"/>
      <c r="G43" s="282"/>
      <c r="H43" s="285" t="s">
        <v>373</v>
      </c>
      <c r="I43" s="336"/>
      <c r="J43" s="16"/>
      <c r="K43" s="16"/>
      <c r="L43" s="16"/>
    </row>
    <row r="44" spans="1:12" ht="36" customHeight="1">
      <c r="A44" s="32"/>
      <c r="B44" s="548" t="s">
        <v>239</v>
      </c>
      <c r="C44" s="570"/>
      <c r="D44" s="549"/>
      <c r="E44" s="520"/>
      <c r="F44" s="520"/>
      <c r="G44" s="520"/>
      <c r="H44" s="521"/>
      <c r="I44" s="336"/>
      <c r="J44" s="16"/>
      <c r="K44" s="16"/>
      <c r="L44" s="16"/>
    </row>
    <row r="45" spans="1:12" ht="30.65" customHeight="1">
      <c r="A45" s="32"/>
      <c r="B45" s="51"/>
      <c r="C45" s="550" t="s">
        <v>231</v>
      </c>
      <c r="D45" s="518"/>
      <c r="E45" s="50"/>
      <c r="F45" s="49"/>
      <c r="G45" s="49"/>
      <c r="H45" s="209"/>
      <c r="I45" s="336"/>
      <c r="J45" s="16"/>
      <c r="K45" s="16"/>
      <c r="L45" s="16"/>
    </row>
    <row r="46" spans="1:12" ht="48.65" customHeight="1">
      <c r="A46" s="32"/>
      <c r="B46" s="51"/>
      <c r="C46" s="550" t="s">
        <v>233</v>
      </c>
      <c r="D46" s="518"/>
      <c r="E46" s="50"/>
      <c r="F46" s="49"/>
      <c r="G46" s="49"/>
      <c r="H46" s="209" t="s">
        <v>353</v>
      </c>
      <c r="I46" s="336"/>
      <c r="J46" s="16"/>
      <c r="K46" s="16"/>
      <c r="L46" s="16"/>
    </row>
    <row r="47" spans="1:12" ht="56.5" customHeight="1">
      <c r="A47" s="32"/>
      <c r="B47" s="51"/>
      <c r="C47" s="550" t="s">
        <v>234</v>
      </c>
      <c r="D47" s="518"/>
      <c r="E47" s="50"/>
      <c r="F47" s="49"/>
      <c r="G47" s="49"/>
      <c r="H47" s="209"/>
      <c r="I47" s="336"/>
      <c r="J47" s="16"/>
      <c r="K47" s="16"/>
      <c r="L47" s="16"/>
    </row>
    <row r="48" spans="1:12" ht="73.5" customHeight="1">
      <c r="A48" s="32"/>
      <c r="B48" s="51"/>
      <c r="C48" s="550" t="s">
        <v>232</v>
      </c>
      <c r="D48" s="518"/>
      <c r="E48" s="50"/>
      <c r="F48" s="49"/>
      <c r="G48" s="49"/>
      <c r="H48" s="209"/>
      <c r="I48" s="336"/>
      <c r="J48" s="16"/>
      <c r="K48" s="16"/>
      <c r="L48" s="16"/>
    </row>
    <row r="49" spans="1:12" ht="28" customHeight="1">
      <c r="A49" s="32"/>
      <c r="B49" s="548" t="s">
        <v>219</v>
      </c>
      <c r="C49" s="549"/>
      <c r="D49" s="549"/>
      <c r="E49" s="520"/>
      <c r="F49" s="520"/>
      <c r="G49" s="520"/>
      <c r="H49" s="521"/>
      <c r="I49" s="336"/>
      <c r="J49" s="16"/>
      <c r="K49" s="16"/>
      <c r="L49" s="16"/>
    </row>
    <row r="50" spans="1:12" ht="26">
      <c r="A50" s="32"/>
      <c r="B50" s="51"/>
      <c r="C50" s="550" t="s">
        <v>221</v>
      </c>
      <c r="D50" s="518"/>
      <c r="E50" s="50"/>
      <c r="F50" s="45"/>
      <c r="G50" s="45"/>
      <c r="H50" s="209"/>
      <c r="I50" s="336"/>
      <c r="J50" s="16"/>
      <c r="K50" s="16"/>
      <c r="L50" s="16"/>
    </row>
    <row r="51" spans="1:12" ht="47.5" customHeight="1">
      <c r="A51" s="32"/>
      <c r="B51" s="51"/>
      <c r="C51" s="550" t="s">
        <v>218</v>
      </c>
      <c r="D51" s="518"/>
      <c r="E51" s="50"/>
      <c r="F51" s="45"/>
      <c r="G51" s="45"/>
      <c r="H51" s="209"/>
      <c r="I51" s="336"/>
      <c r="J51" s="16"/>
      <c r="K51" s="16"/>
      <c r="L51" s="16"/>
    </row>
    <row r="52" spans="1:12" ht="36" customHeight="1">
      <c r="A52" s="32"/>
      <c r="B52" s="51"/>
      <c r="C52" s="550" t="s">
        <v>220</v>
      </c>
      <c r="D52" s="518"/>
      <c r="E52" s="50"/>
      <c r="F52" s="45"/>
      <c r="G52" s="45"/>
      <c r="H52" s="209"/>
      <c r="I52" s="336"/>
      <c r="J52" s="16"/>
      <c r="K52" s="16"/>
      <c r="L52" s="16"/>
    </row>
    <row r="53" spans="1:12" ht="27" customHeight="1">
      <c r="A53" s="32"/>
      <c r="B53" s="556" t="s">
        <v>240</v>
      </c>
      <c r="C53" s="557"/>
      <c r="D53" s="557"/>
      <c r="E53" s="558"/>
      <c r="F53" s="558"/>
      <c r="G53" s="558"/>
      <c r="H53" s="559"/>
      <c r="I53" s="336"/>
      <c r="J53" s="16"/>
      <c r="K53" s="16"/>
      <c r="L53" s="16"/>
    </row>
    <row r="54" spans="1:12" ht="42" customHeight="1">
      <c r="A54" s="32"/>
      <c r="B54" s="51"/>
      <c r="C54" s="550" t="s">
        <v>374</v>
      </c>
      <c r="D54" s="518"/>
      <c r="E54" s="48"/>
      <c r="F54" s="45"/>
      <c r="G54" s="45"/>
      <c r="H54" s="560" t="s">
        <v>317</v>
      </c>
      <c r="I54" s="336"/>
      <c r="J54" s="16"/>
      <c r="K54" s="16"/>
      <c r="L54" s="16"/>
    </row>
    <row r="55" spans="1:12" ht="54.5" customHeight="1">
      <c r="A55" s="32"/>
      <c r="B55" s="51"/>
      <c r="C55" s="550" t="s">
        <v>222</v>
      </c>
      <c r="D55" s="518"/>
      <c r="E55" s="48"/>
      <c r="F55" s="45"/>
      <c r="G55" s="45"/>
      <c r="H55" s="561"/>
      <c r="I55" s="336"/>
      <c r="J55" s="16"/>
      <c r="K55" s="16"/>
      <c r="L55" s="16"/>
    </row>
    <row r="56" spans="1:12" ht="76.5" customHeight="1">
      <c r="A56" s="32"/>
      <c r="B56" s="51"/>
      <c r="C56" s="550" t="s">
        <v>257</v>
      </c>
      <c r="D56" s="518"/>
      <c r="E56" s="48"/>
      <c r="F56" s="45"/>
      <c r="G56" s="45"/>
      <c r="H56" s="562"/>
      <c r="I56" s="336"/>
      <c r="J56" s="16"/>
      <c r="K56" s="16"/>
      <c r="L56" s="16"/>
    </row>
    <row r="57" spans="1:12" ht="63.5" customHeight="1">
      <c r="A57" s="32"/>
      <c r="B57" s="51"/>
      <c r="C57" s="550" t="s">
        <v>258</v>
      </c>
      <c r="D57" s="518"/>
      <c r="E57" s="48"/>
      <c r="F57" s="45"/>
      <c r="G57" s="45"/>
      <c r="H57" s="209"/>
      <c r="I57" s="336"/>
      <c r="J57" s="16"/>
      <c r="K57" s="16"/>
      <c r="L57" s="16"/>
    </row>
    <row r="58" spans="1:12" ht="26">
      <c r="A58" s="32"/>
      <c r="B58" s="51"/>
      <c r="C58" s="550" t="s">
        <v>223</v>
      </c>
      <c r="D58" s="518"/>
      <c r="E58" s="48"/>
      <c r="F58" s="45"/>
      <c r="G58" s="45"/>
      <c r="H58" s="209"/>
      <c r="I58" s="336"/>
      <c r="J58" s="16"/>
      <c r="K58" s="16"/>
      <c r="L58" s="16"/>
    </row>
    <row r="59" spans="1:12" ht="31.5" customHeight="1">
      <c r="A59" s="32"/>
      <c r="B59" s="51"/>
      <c r="C59" s="550" t="s">
        <v>224</v>
      </c>
      <c r="D59" s="518"/>
      <c r="E59" s="48"/>
      <c r="F59" s="45"/>
      <c r="G59" s="45"/>
      <c r="H59" s="209"/>
      <c r="I59" s="336"/>
      <c r="J59" s="16"/>
      <c r="K59" s="16"/>
      <c r="L59" s="16"/>
    </row>
    <row r="60" spans="1:12" ht="36" customHeight="1">
      <c r="A60" s="32"/>
      <c r="B60" s="51"/>
      <c r="C60" s="550" t="s">
        <v>225</v>
      </c>
      <c r="D60" s="518"/>
      <c r="E60" s="48"/>
      <c r="F60" s="45"/>
      <c r="G60" s="45"/>
      <c r="H60" s="209"/>
      <c r="I60" s="336"/>
      <c r="J60" s="16"/>
      <c r="K60" s="16"/>
      <c r="L60" s="16"/>
    </row>
    <row r="61" spans="1:12" ht="57" customHeight="1">
      <c r="A61" s="32"/>
      <c r="B61" s="51"/>
      <c r="C61" s="550" t="s">
        <v>226</v>
      </c>
      <c r="D61" s="518"/>
      <c r="E61" s="48"/>
      <c r="F61" s="45"/>
      <c r="G61" s="45"/>
      <c r="H61" s="209"/>
      <c r="I61" s="336"/>
      <c r="J61" s="16"/>
      <c r="K61" s="16"/>
      <c r="L61" s="16"/>
    </row>
    <row r="62" spans="1:12" ht="49" customHeight="1">
      <c r="A62" s="32"/>
      <c r="B62" s="556" t="s">
        <v>241</v>
      </c>
      <c r="C62" s="557"/>
      <c r="D62" s="557"/>
      <c r="E62" s="558"/>
      <c r="F62" s="558"/>
      <c r="G62" s="558"/>
      <c r="H62" s="559"/>
      <c r="I62" s="336"/>
      <c r="J62" s="16"/>
      <c r="K62" s="16"/>
      <c r="L62" s="16"/>
    </row>
    <row r="63" spans="1:12" s="59" customFormat="1" ht="39" customHeight="1">
      <c r="A63" s="4"/>
      <c r="B63" s="57"/>
      <c r="C63" s="550" t="s">
        <v>254</v>
      </c>
      <c r="D63" s="518"/>
      <c r="E63" s="37"/>
      <c r="F63" s="58"/>
      <c r="G63" s="58"/>
      <c r="H63" s="211" t="s">
        <v>244</v>
      </c>
      <c r="I63" s="336"/>
      <c r="J63" s="258"/>
      <c r="K63" s="258"/>
      <c r="L63" s="258"/>
    </row>
    <row r="64" spans="1:12" ht="32.15" customHeight="1">
      <c r="A64" s="32"/>
      <c r="B64" s="548" t="s">
        <v>242</v>
      </c>
      <c r="C64" s="549"/>
      <c r="D64" s="549"/>
      <c r="E64" s="520"/>
      <c r="F64" s="520"/>
      <c r="G64" s="520"/>
      <c r="H64" s="521"/>
      <c r="I64" s="336"/>
      <c r="J64" s="16"/>
      <c r="K64" s="16"/>
      <c r="L64" s="16"/>
    </row>
    <row r="65" spans="1:12" ht="43" customHeight="1">
      <c r="A65" s="32"/>
      <c r="B65" s="51"/>
      <c r="C65" s="550" t="s">
        <v>230</v>
      </c>
      <c r="D65" s="518"/>
      <c r="E65" s="48"/>
      <c r="F65" s="45"/>
      <c r="G65" s="45"/>
      <c r="H65" s="209"/>
      <c r="I65" s="336"/>
      <c r="J65" s="16"/>
      <c r="K65" s="16"/>
      <c r="L65" s="16"/>
    </row>
    <row r="66" spans="1:12" ht="44.5" customHeight="1">
      <c r="A66" s="32"/>
      <c r="B66" s="51"/>
      <c r="C66" s="550" t="s">
        <v>227</v>
      </c>
      <c r="D66" s="518"/>
      <c r="E66" s="48"/>
      <c r="F66" s="45"/>
      <c r="G66" s="45"/>
      <c r="H66" s="209"/>
      <c r="I66" s="336"/>
      <c r="J66" s="16"/>
      <c r="K66" s="16"/>
      <c r="L66" s="16"/>
    </row>
    <row r="67" spans="1:12" ht="71.150000000000006" customHeight="1">
      <c r="A67" s="32"/>
      <c r="B67" s="51"/>
      <c r="C67" s="550" t="s">
        <v>228</v>
      </c>
      <c r="D67" s="518"/>
      <c r="E67" s="48"/>
      <c r="F67" s="45"/>
      <c r="G67" s="45"/>
      <c r="H67" s="209"/>
      <c r="I67" s="336"/>
      <c r="J67" s="16"/>
      <c r="K67" s="16"/>
      <c r="L67" s="16"/>
    </row>
    <row r="68" spans="1:12" ht="45.65" customHeight="1" thickBot="1">
      <c r="A68" s="32"/>
      <c r="B68" s="52"/>
      <c r="C68" s="551" t="s">
        <v>229</v>
      </c>
      <c r="D68" s="552"/>
      <c r="E68" s="53"/>
      <c r="F68" s="54"/>
      <c r="G68" s="54"/>
      <c r="H68" s="212"/>
      <c r="I68" s="336"/>
      <c r="J68" s="16"/>
      <c r="K68" s="16"/>
      <c r="L68" s="16"/>
    </row>
    <row r="69" spans="1:12" ht="31" customHeight="1">
      <c r="A69" s="32"/>
      <c r="B69" s="553" t="s">
        <v>190</v>
      </c>
      <c r="C69" s="554"/>
      <c r="D69" s="554"/>
      <c r="E69" s="554"/>
      <c r="F69" s="554"/>
      <c r="G69" s="554"/>
      <c r="H69" s="555"/>
      <c r="I69" s="336"/>
      <c r="J69" s="16"/>
      <c r="K69" s="16"/>
      <c r="L69" s="16"/>
    </row>
    <row r="70" spans="1:12" ht="30.75" customHeight="1">
      <c r="A70" s="32"/>
      <c r="B70" s="540" t="s">
        <v>191</v>
      </c>
      <c r="C70" s="541"/>
      <c r="D70" s="542"/>
      <c r="E70" s="37"/>
      <c r="F70" s="38"/>
      <c r="G70" s="38"/>
      <c r="H70" s="213"/>
      <c r="I70" s="336"/>
      <c r="J70" s="16"/>
      <c r="K70" s="16"/>
      <c r="L70" s="16"/>
    </row>
    <row r="71" spans="1:12" ht="30.75" customHeight="1">
      <c r="A71" s="32"/>
      <c r="B71" s="540" t="s">
        <v>192</v>
      </c>
      <c r="C71" s="541"/>
      <c r="D71" s="542"/>
      <c r="E71" s="37"/>
      <c r="F71" s="38"/>
      <c r="G71" s="38"/>
      <c r="H71" s="213"/>
      <c r="I71" s="336"/>
      <c r="J71" s="16"/>
      <c r="K71" s="16"/>
      <c r="L71" s="16"/>
    </row>
    <row r="72" spans="1:12" ht="35.25" customHeight="1">
      <c r="A72" s="32"/>
      <c r="B72" s="537" t="s">
        <v>193</v>
      </c>
      <c r="C72" s="541"/>
      <c r="D72" s="542"/>
      <c r="E72" s="37"/>
      <c r="F72" s="38"/>
      <c r="G72" s="38"/>
      <c r="H72" s="213"/>
      <c r="I72" s="336"/>
      <c r="J72" s="16"/>
      <c r="K72" s="16"/>
      <c r="L72" s="16"/>
    </row>
    <row r="73" spans="1:12" ht="35.25" customHeight="1">
      <c r="A73" s="32"/>
      <c r="B73" s="543" t="s">
        <v>318</v>
      </c>
      <c r="C73" s="544"/>
      <c r="D73" s="545"/>
      <c r="E73" s="37"/>
      <c r="F73" s="38"/>
      <c r="G73" s="38"/>
      <c r="H73" s="213"/>
      <c r="I73" s="336"/>
      <c r="J73" s="16"/>
      <c r="K73" s="16"/>
      <c r="L73" s="16"/>
    </row>
    <row r="74" spans="1:12" ht="42" customHeight="1">
      <c r="A74" s="32"/>
      <c r="B74" s="543" t="s">
        <v>194</v>
      </c>
      <c r="C74" s="546"/>
      <c r="D74" s="547"/>
      <c r="E74" s="37"/>
      <c r="F74" s="38"/>
      <c r="G74" s="38"/>
      <c r="H74" s="213"/>
      <c r="I74" s="336"/>
      <c r="J74" s="16"/>
      <c r="K74" s="16"/>
      <c r="L74" s="16"/>
    </row>
    <row r="75" spans="1:12" ht="48.75" customHeight="1">
      <c r="A75" s="32"/>
      <c r="B75" s="537" t="s">
        <v>195</v>
      </c>
      <c r="C75" s="538"/>
      <c r="D75" s="539"/>
      <c r="E75" s="37"/>
      <c r="F75" s="38"/>
      <c r="G75" s="38"/>
      <c r="H75" s="213"/>
      <c r="I75" s="336"/>
      <c r="J75" s="16"/>
      <c r="K75" s="16"/>
      <c r="L75" s="16"/>
    </row>
    <row r="76" spans="1:12" ht="43.5" customHeight="1">
      <c r="A76" s="32"/>
      <c r="B76" s="537" t="s">
        <v>196</v>
      </c>
      <c r="C76" s="538"/>
      <c r="D76" s="539"/>
      <c r="E76" s="37"/>
      <c r="F76" s="38"/>
      <c r="G76" s="38"/>
      <c r="H76" s="213"/>
      <c r="I76" s="336"/>
      <c r="J76" s="16"/>
      <c r="K76" s="16"/>
      <c r="L76" s="16"/>
    </row>
    <row r="77" spans="1:12" ht="56.25" customHeight="1">
      <c r="A77" s="32"/>
      <c r="B77" s="537" t="s">
        <v>197</v>
      </c>
      <c r="C77" s="538"/>
      <c r="D77" s="539"/>
      <c r="E77" s="37"/>
      <c r="F77" s="38"/>
      <c r="G77" s="38"/>
      <c r="H77" s="213"/>
      <c r="I77" s="336"/>
      <c r="J77" s="16"/>
      <c r="K77" s="16"/>
      <c r="L77" s="16"/>
    </row>
    <row r="78" spans="1:12" ht="30.65" customHeight="1">
      <c r="A78" s="32"/>
      <c r="B78" s="519" t="s">
        <v>310</v>
      </c>
      <c r="C78" s="532"/>
      <c r="D78" s="532"/>
      <c r="E78" s="520"/>
      <c r="F78" s="520"/>
      <c r="G78" s="520"/>
      <c r="H78" s="521"/>
      <c r="I78" s="336"/>
      <c r="J78" s="16"/>
      <c r="K78" s="16"/>
      <c r="L78" s="16"/>
    </row>
    <row r="79" spans="1:12" ht="29" customHeight="1">
      <c r="A79" s="32"/>
      <c r="B79" s="516" t="s">
        <v>206</v>
      </c>
      <c r="C79" s="527"/>
      <c r="D79" s="528"/>
      <c r="E79" s="37"/>
      <c r="F79" s="38"/>
      <c r="G79" s="38"/>
      <c r="H79" s="213"/>
      <c r="I79" s="336"/>
      <c r="J79" s="16"/>
      <c r="K79" s="16"/>
      <c r="L79" s="16"/>
    </row>
    <row r="80" spans="1:12" ht="26">
      <c r="A80" s="32"/>
      <c r="B80" s="516" t="s">
        <v>200</v>
      </c>
      <c r="C80" s="527"/>
      <c r="D80" s="528"/>
      <c r="E80" s="37"/>
      <c r="F80" s="38"/>
      <c r="G80" s="38"/>
      <c r="H80" s="213"/>
      <c r="I80" s="336"/>
      <c r="J80" s="16"/>
      <c r="K80" s="16"/>
      <c r="L80" s="16"/>
    </row>
    <row r="81" spans="1:12" ht="26">
      <c r="A81" s="32"/>
      <c r="B81" s="516" t="s">
        <v>191</v>
      </c>
      <c r="C81" s="527"/>
      <c r="D81" s="528"/>
      <c r="E81" s="37"/>
      <c r="F81" s="38"/>
      <c r="G81" s="38"/>
      <c r="H81" s="213"/>
      <c r="I81" s="336"/>
      <c r="J81" s="16"/>
      <c r="K81" s="16"/>
      <c r="L81" s="16"/>
    </row>
    <row r="82" spans="1:12" ht="26">
      <c r="A82" s="32"/>
      <c r="B82" s="522" t="s">
        <v>319</v>
      </c>
      <c r="C82" s="530"/>
      <c r="D82" s="531"/>
      <c r="E82" s="37"/>
      <c r="F82" s="38"/>
      <c r="G82" s="38"/>
      <c r="H82" s="213"/>
      <c r="I82" s="336"/>
      <c r="J82" s="16"/>
      <c r="K82" s="16"/>
      <c r="L82" s="16"/>
    </row>
    <row r="83" spans="1:12" ht="41.15" customHeight="1">
      <c r="A83" s="32"/>
      <c r="B83" s="516" t="s">
        <v>195</v>
      </c>
      <c r="C83" s="517"/>
      <c r="D83" s="518"/>
      <c r="E83" s="37"/>
      <c r="F83" s="38"/>
      <c r="G83" s="38"/>
      <c r="H83" s="213"/>
      <c r="I83" s="336"/>
      <c r="J83" s="16"/>
      <c r="K83" s="16"/>
      <c r="L83" s="16"/>
    </row>
    <row r="84" spans="1:12" ht="41.15" customHeight="1">
      <c r="A84" s="32"/>
      <c r="B84" s="522" t="s">
        <v>311</v>
      </c>
      <c r="C84" s="517"/>
      <c r="D84" s="518"/>
      <c r="E84" s="37"/>
      <c r="F84" s="38"/>
      <c r="G84" s="38"/>
      <c r="H84" s="213"/>
      <c r="I84" s="336"/>
      <c r="J84" s="16"/>
      <c r="K84" s="16"/>
      <c r="L84" s="16"/>
    </row>
    <row r="85" spans="1:12" ht="25.5" customHeight="1">
      <c r="A85" s="32"/>
      <c r="B85" s="519" t="s">
        <v>205</v>
      </c>
      <c r="C85" s="532"/>
      <c r="D85" s="532"/>
      <c r="E85" s="520"/>
      <c r="F85" s="520"/>
      <c r="G85" s="520"/>
      <c r="H85" s="521"/>
      <c r="I85" s="336"/>
      <c r="J85" s="16"/>
      <c r="K85" s="16"/>
      <c r="L85" s="16"/>
    </row>
    <row r="86" spans="1:12" ht="44.15" customHeight="1">
      <c r="A86" s="32"/>
      <c r="B86" s="516" t="s">
        <v>206</v>
      </c>
      <c r="C86" s="527"/>
      <c r="D86" s="528"/>
      <c r="E86" s="37"/>
      <c r="F86" s="38"/>
      <c r="G86" s="38"/>
      <c r="H86" s="213"/>
      <c r="I86" s="336"/>
      <c r="J86" s="16"/>
      <c r="K86" s="16"/>
      <c r="L86" s="16"/>
    </row>
    <row r="87" spans="1:12" ht="25.5" customHeight="1">
      <c r="A87" s="32"/>
      <c r="B87" s="533" t="s">
        <v>198</v>
      </c>
      <c r="C87" s="534"/>
      <c r="D87" s="534"/>
      <c r="E87" s="535"/>
      <c r="F87" s="535"/>
      <c r="G87" s="535"/>
      <c r="H87" s="536"/>
      <c r="I87" s="336"/>
      <c r="J87" s="16"/>
      <c r="K87" s="16"/>
      <c r="L87" s="16"/>
    </row>
    <row r="88" spans="1:12" ht="26">
      <c r="A88" s="32"/>
      <c r="B88" s="516" t="s">
        <v>199</v>
      </c>
      <c r="C88" s="517"/>
      <c r="D88" s="518"/>
      <c r="E88" s="37"/>
      <c r="F88" s="38"/>
      <c r="G88" s="38"/>
      <c r="H88" s="213"/>
      <c r="I88" s="336"/>
      <c r="J88" s="16"/>
      <c r="K88" s="16"/>
      <c r="L88" s="16"/>
    </row>
    <row r="89" spans="1:12" ht="26">
      <c r="A89" s="32"/>
      <c r="B89" s="529" t="s">
        <v>200</v>
      </c>
      <c r="C89" s="517"/>
      <c r="D89" s="518"/>
      <c r="E89" s="37"/>
      <c r="F89" s="38"/>
      <c r="G89" s="38"/>
      <c r="H89" s="213"/>
      <c r="I89" s="336"/>
      <c r="J89" s="16"/>
      <c r="K89" s="16"/>
      <c r="L89" s="16"/>
    </row>
    <row r="90" spans="1:12" ht="26">
      <c r="A90" s="32"/>
      <c r="B90" s="529" t="s">
        <v>191</v>
      </c>
      <c r="C90" s="517"/>
      <c r="D90" s="518"/>
      <c r="E90" s="37"/>
      <c r="F90" s="38"/>
      <c r="G90" s="38"/>
      <c r="H90" s="213"/>
      <c r="I90" s="336"/>
      <c r="J90" s="16"/>
      <c r="K90" s="16"/>
      <c r="L90" s="16"/>
    </row>
    <row r="91" spans="1:12" ht="31.5" customHeight="1">
      <c r="A91" s="32"/>
      <c r="B91" s="516" t="s">
        <v>201</v>
      </c>
      <c r="C91" s="517"/>
      <c r="D91" s="518"/>
      <c r="E91" s="37"/>
      <c r="F91" s="38"/>
      <c r="G91" s="38"/>
      <c r="H91" s="213"/>
      <c r="I91" s="336"/>
      <c r="J91" s="16"/>
      <c r="K91" s="16"/>
      <c r="L91" s="16"/>
    </row>
    <row r="92" spans="1:12" ht="26">
      <c r="A92" s="32"/>
      <c r="B92" s="516" t="s">
        <v>202</v>
      </c>
      <c r="C92" s="517"/>
      <c r="D92" s="518"/>
      <c r="E92" s="37"/>
      <c r="F92" s="38"/>
      <c r="G92" s="38"/>
      <c r="H92" s="213"/>
      <c r="I92" s="336"/>
      <c r="J92" s="16"/>
      <c r="K92" s="16"/>
      <c r="L92" s="16"/>
    </row>
    <row r="93" spans="1:12" ht="48" customHeight="1">
      <c r="A93" s="32"/>
      <c r="B93" s="516" t="s">
        <v>203</v>
      </c>
      <c r="C93" s="517"/>
      <c r="D93" s="518"/>
      <c r="E93" s="37"/>
      <c r="F93" s="38"/>
      <c r="G93" s="38"/>
      <c r="H93" s="213"/>
      <c r="I93" s="336"/>
      <c r="J93" s="16"/>
      <c r="K93" s="16"/>
      <c r="L93" s="16"/>
    </row>
    <row r="94" spans="1:12" ht="36.65" customHeight="1">
      <c r="A94" s="32"/>
      <c r="B94" s="516" t="s">
        <v>204</v>
      </c>
      <c r="C94" s="517"/>
      <c r="D94" s="526"/>
      <c r="E94" s="37"/>
      <c r="F94" s="38"/>
      <c r="G94" s="38"/>
      <c r="H94" s="213"/>
      <c r="I94" s="336"/>
      <c r="J94" s="16"/>
      <c r="K94" s="16"/>
      <c r="L94" s="16"/>
    </row>
    <row r="95" spans="1:12" ht="21" customHeight="1">
      <c r="A95" s="32"/>
      <c r="B95" s="519" t="s">
        <v>207</v>
      </c>
      <c r="C95" s="517"/>
      <c r="D95" s="517"/>
      <c r="E95" s="520"/>
      <c r="F95" s="520"/>
      <c r="G95" s="520"/>
      <c r="H95" s="521"/>
      <c r="I95" s="336"/>
      <c r="J95" s="16"/>
      <c r="K95" s="16"/>
      <c r="L95" s="16"/>
    </row>
    <row r="96" spans="1:12" ht="27" customHeight="1">
      <c r="A96" s="32"/>
      <c r="B96" s="516" t="s">
        <v>208</v>
      </c>
      <c r="C96" s="527"/>
      <c r="D96" s="528"/>
      <c r="E96" s="37"/>
      <c r="F96" s="38"/>
      <c r="G96" s="38"/>
      <c r="H96" s="213"/>
      <c r="I96" s="336"/>
      <c r="J96" s="16"/>
      <c r="K96" s="16"/>
      <c r="L96" s="16"/>
    </row>
    <row r="97" spans="1:12" ht="27" customHeight="1">
      <c r="A97" s="32"/>
      <c r="B97" s="516" t="s">
        <v>209</v>
      </c>
      <c r="C97" s="527"/>
      <c r="D97" s="528"/>
      <c r="E97" s="37"/>
      <c r="F97" s="38"/>
      <c r="G97" s="38"/>
      <c r="H97" s="213"/>
      <c r="I97" s="336"/>
      <c r="J97" s="16"/>
      <c r="K97" s="16"/>
      <c r="L97" s="16"/>
    </row>
    <row r="98" spans="1:12" ht="31.5" customHeight="1">
      <c r="A98" s="32"/>
      <c r="B98" s="516" t="s">
        <v>210</v>
      </c>
      <c r="C98" s="527"/>
      <c r="D98" s="528"/>
      <c r="E98" s="37"/>
      <c r="F98" s="38"/>
      <c r="G98" s="38"/>
      <c r="H98" s="213"/>
      <c r="I98" s="336"/>
      <c r="J98" s="16"/>
      <c r="K98" s="16"/>
      <c r="L98" s="16"/>
    </row>
    <row r="99" spans="1:12" ht="26">
      <c r="A99" s="32"/>
      <c r="B99" s="516" t="s">
        <v>211</v>
      </c>
      <c r="C99" s="527"/>
      <c r="D99" s="528"/>
      <c r="E99" s="37"/>
      <c r="F99" s="38"/>
      <c r="G99" s="38"/>
      <c r="H99" s="213"/>
      <c r="I99" s="336"/>
      <c r="J99" s="16"/>
      <c r="K99" s="16"/>
      <c r="L99" s="16"/>
    </row>
    <row r="100" spans="1:12" ht="26">
      <c r="A100" s="32"/>
      <c r="B100" s="516" t="s">
        <v>212</v>
      </c>
      <c r="C100" s="517"/>
      <c r="D100" s="518"/>
      <c r="E100" s="37"/>
      <c r="F100" s="38"/>
      <c r="G100" s="38"/>
      <c r="H100" s="213"/>
      <c r="I100" s="336"/>
      <c r="J100" s="16"/>
      <c r="K100" s="16"/>
      <c r="L100" s="16"/>
    </row>
    <row r="101" spans="1:12" ht="29.5" customHeight="1">
      <c r="A101" s="32"/>
      <c r="B101" s="519" t="s">
        <v>213</v>
      </c>
      <c r="C101" s="517"/>
      <c r="D101" s="517"/>
      <c r="E101" s="520"/>
      <c r="F101" s="520"/>
      <c r="G101" s="520"/>
      <c r="H101" s="521"/>
      <c r="I101" s="336"/>
      <c r="J101" s="16"/>
      <c r="K101" s="16"/>
      <c r="L101" s="16"/>
    </row>
    <row r="102" spans="1:12" ht="26.15" customHeight="1">
      <c r="A102" s="32"/>
      <c r="B102" s="522" t="s">
        <v>214</v>
      </c>
      <c r="C102" s="517"/>
      <c r="D102" s="518"/>
      <c r="E102" s="37"/>
      <c r="F102" s="38"/>
      <c r="G102" s="38"/>
      <c r="H102" s="213"/>
      <c r="I102" s="336"/>
      <c r="J102" s="16"/>
      <c r="K102" s="16"/>
      <c r="L102" s="16"/>
    </row>
    <row r="103" spans="1:12" ht="26">
      <c r="A103" s="32"/>
      <c r="B103" s="522" t="s">
        <v>215</v>
      </c>
      <c r="C103" s="517"/>
      <c r="D103" s="518"/>
      <c r="E103" s="37"/>
      <c r="F103" s="38"/>
      <c r="G103" s="38"/>
      <c r="H103" s="213"/>
      <c r="I103" s="336"/>
      <c r="J103" s="16"/>
      <c r="K103" s="16"/>
      <c r="L103" s="16"/>
    </row>
    <row r="104" spans="1:12" ht="42" customHeight="1">
      <c r="A104" s="32"/>
      <c r="B104" s="522" t="s">
        <v>216</v>
      </c>
      <c r="C104" s="517"/>
      <c r="D104" s="518"/>
      <c r="E104" s="40"/>
      <c r="F104" s="41"/>
      <c r="G104" s="41"/>
      <c r="H104" s="214"/>
      <c r="I104" s="336"/>
      <c r="J104" s="16"/>
      <c r="K104" s="16"/>
      <c r="L104" s="16"/>
    </row>
    <row r="105" spans="1:12">
      <c r="A105" s="32"/>
      <c r="B105" s="32"/>
      <c r="C105" s="32"/>
      <c r="D105" s="32"/>
      <c r="E105" s="61"/>
      <c r="F105" s="32"/>
      <c r="G105" s="32"/>
      <c r="H105" s="62"/>
      <c r="J105" s="16"/>
      <c r="K105" s="16"/>
      <c r="L105" s="16"/>
    </row>
    <row r="106" spans="1:12">
      <c r="A106" s="32"/>
      <c r="B106" s="32"/>
      <c r="C106" s="32"/>
      <c r="D106" s="32"/>
      <c r="E106" s="61"/>
      <c r="F106" s="32"/>
      <c r="G106" s="32"/>
      <c r="H106" s="62"/>
      <c r="J106" s="16"/>
      <c r="K106" s="16"/>
      <c r="L106" s="16"/>
    </row>
    <row r="107" spans="1:12">
      <c r="A107" s="32"/>
      <c r="B107" s="32"/>
      <c r="C107" s="32"/>
      <c r="D107" s="32"/>
      <c r="E107" s="61"/>
      <c r="F107" s="32"/>
      <c r="G107" s="32"/>
      <c r="H107" s="62"/>
      <c r="J107" s="16"/>
      <c r="K107" s="16"/>
      <c r="L107" s="16"/>
    </row>
    <row r="108" spans="1:12">
      <c r="E108"/>
      <c r="F108" s="359"/>
      <c r="G108" s="359"/>
      <c r="H108" s="55"/>
    </row>
  </sheetData>
  <sheetProtection password="C47B" sheet="1" objects="1" scenarios="1" formatCells="0" formatColumns="0" formatRows="0"/>
  <mergeCells count="98">
    <mergeCell ref="B19:G19"/>
    <mergeCell ref="B2:H2"/>
    <mergeCell ref="B3:H3"/>
    <mergeCell ref="B4:H4"/>
    <mergeCell ref="B10:G10"/>
    <mergeCell ref="B11:G11"/>
    <mergeCell ref="B13:G13"/>
    <mergeCell ref="B14:C14"/>
    <mergeCell ref="D14:G14"/>
    <mergeCell ref="B16:G16"/>
    <mergeCell ref="B17:C17"/>
    <mergeCell ref="D17:G17"/>
    <mergeCell ref="B33:D33"/>
    <mergeCell ref="B20:C20"/>
    <mergeCell ref="D20:G20"/>
    <mergeCell ref="B23:G23"/>
    <mergeCell ref="B26:D28"/>
    <mergeCell ref="E26:E28"/>
    <mergeCell ref="F26:F28"/>
    <mergeCell ref="G26:G28"/>
    <mergeCell ref="H26:H28"/>
    <mergeCell ref="B29:H29"/>
    <mergeCell ref="B30:D30"/>
    <mergeCell ref="B31:D31"/>
    <mergeCell ref="B32:D32"/>
    <mergeCell ref="C46:D46"/>
    <mergeCell ref="B34:D34"/>
    <mergeCell ref="B35:D35"/>
    <mergeCell ref="B36:D36"/>
    <mergeCell ref="B38:H38"/>
    <mergeCell ref="B39:H39"/>
    <mergeCell ref="B40:D40"/>
    <mergeCell ref="B41:D41"/>
    <mergeCell ref="B42:D42"/>
    <mergeCell ref="B43:D43"/>
    <mergeCell ref="B44:H44"/>
    <mergeCell ref="C45:D45"/>
    <mergeCell ref="C57:D57"/>
    <mergeCell ref="C47:D47"/>
    <mergeCell ref="C48:D48"/>
    <mergeCell ref="B49:H49"/>
    <mergeCell ref="C50:D50"/>
    <mergeCell ref="C51:D51"/>
    <mergeCell ref="C52:D52"/>
    <mergeCell ref="B53:H53"/>
    <mergeCell ref="C54:D54"/>
    <mergeCell ref="H54:H56"/>
    <mergeCell ref="C55:D55"/>
    <mergeCell ref="C56:D56"/>
    <mergeCell ref="B69:H69"/>
    <mergeCell ref="C58:D58"/>
    <mergeCell ref="C59:D59"/>
    <mergeCell ref="C60:D60"/>
    <mergeCell ref="C61:D61"/>
    <mergeCell ref="B62:H62"/>
    <mergeCell ref="C63:D63"/>
    <mergeCell ref="B64:H64"/>
    <mergeCell ref="C65:D65"/>
    <mergeCell ref="C66:D66"/>
    <mergeCell ref="C67:D67"/>
    <mergeCell ref="C68:D68"/>
    <mergeCell ref="B71:D71"/>
    <mergeCell ref="B72:D72"/>
    <mergeCell ref="B73:D73"/>
    <mergeCell ref="B74:D74"/>
    <mergeCell ref="B75:D75"/>
    <mergeCell ref="B104:D104"/>
    <mergeCell ref="B37:H37"/>
    <mergeCell ref="B94:D94"/>
    <mergeCell ref="B95:H95"/>
    <mergeCell ref="B96:D96"/>
    <mergeCell ref="B97:D97"/>
    <mergeCell ref="B98:D98"/>
    <mergeCell ref="B99:D99"/>
    <mergeCell ref="B88:D88"/>
    <mergeCell ref="B89:D89"/>
    <mergeCell ref="B90:D90"/>
    <mergeCell ref="B91:D91"/>
    <mergeCell ref="B92:D92"/>
    <mergeCell ref="B93:D93"/>
    <mergeCell ref="B82:D82"/>
    <mergeCell ref="B83:D83"/>
    <mergeCell ref="I26:I28"/>
    <mergeCell ref="B100:D100"/>
    <mergeCell ref="B101:H101"/>
    <mergeCell ref="B102:D102"/>
    <mergeCell ref="B103:D103"/>
    <mergeCell ref="B84:D84"/>
    <mergeCell ref="B85:H85"/>
    <mergeCell ref="B86:D86"/>
    <mergeCell ref="B87:H87"/>
    <mergeCell ref="B76:D76"/>
    <mergeCell ref="B77:D77"/>
    <mergeCell ref="B78:H78"/>
    <mergeCell ref="B79:D79"/>
    <mergeCell ref="B80:D80"/>
    <mergeCell ref="B81:D81"/>
    <mergeCell ref="B70:D70"/>
  </mergeCells>
  <dataValidations count="2">
    <dataValidation type="list" allowBlank="1" showInputMessage="1" showErrorMessage="1" sqref="IX65636:IX65637 ST65636:ST65637 ACP65636:ACP65637 AML65636:AML65637 AWH65636:AWH65637 BGD65636:BGD65637 BPZ65636:BPZ65637 BZV65636:BZV65637 CJR65636:CJR65637 CTN65636:CTN65637 DDJ65636:DDJ65637 DNF65636:DNF65637 DXB65636:DXB65637 EGX65636:EGX65637 EQT65636:EQT65637 FAP65636:FAP65637 FKL65636:FKL65637 FUH65636:FUH65637 GED65636:GED65637 GNZ65636:GNZ65637 GXV65636:GXV65637 HHR65636:HHR65637 HRN65636:HRN65637 IBJ65636:IBJ65637 ILF65636:ILF65637 IVB65636:IVB65637 JEX65636:JEX65637 JOT65636:JOT65637 JYP65636:JYP65637 KIL65636:KIL65637 KSH65636:KSH65637 LCD65636:LCD65637 LLZ65636:LLZ65637 LVV65636:LVV65637 MFR65636:MFR65637 MPN65636:MPN65637 MZJ65636:MZJ65637 NJF65636:NJF65637 NTB65636:NTB65637 OCX65636:OCX65637 OMT65636:OMT65637 OWP65636:OWP65637 PGL65636:PGL65637 PQH65636:PQH65637 QAD65636:QAD65637 QJZ65636:QJZ65637 QTV65636:QTV65637 RDR65636:RDR65637 RNN65636:RNN65637 RXJ65636:RXJ65637 SHF65636:SHF65637 SRB65636:SRB65637 TAX65636:TAX65637 TKT65636:TKT65637 TUP65636:TUP65637 UEL65636:UEL65637 UOH65636:UOH65637 UYD65636:UYD65637 VHZ65636:VHZ65637 VRV65636:VRV65637 WBR65636:WBR65637 WLN65636:WLN65637 WVJ65636:WVJ65637 IX131172:IX131173 ST131172:ST131173 ACP131172:ACP131173 AML131172:AML131173 AWH131172:AWH131173 BGD131172:BGD131173 BPZ131172:BPZ131173 BZV131172:BZV131173 CJR131172:CJR131173 CTN131172:CTN131173 DDJ131172:DDJ131173 DNF131172:DNF131173 DXB131172:DXB131173 EGX131172:EGX131173 EQT131172:EQT131173 FAP131172:FAP131173 FKL131172:FKL131173 FUH131172:FUH131173 GED131172:GED131173 GNZ131172:GNZ131173 GXV131172:GXV131173 HHR131172:HHR131173 HRN131172:HRN131173 IBJ131172:IBJ131173 ILF131172:ILF131173 IVB131172:IVB131173 JEX131172:JEX131173 JOT131172:JOT131173 JYP131172:JYP131173 KIL131172:KIL131173 KSH131172:KSH131173 LCD131172:LCD131173 LLZ131172:LLZ131173 LVV131172:LVV131173 MFR131172:MFR131173 MPN131172:MPN131173 MZJ131172:MZJ131173 NJF131172:NJF131173 NTB131172:NTB131173 OCX131172:OCX131173 OMT131172:OMT131173 OWP131172:OWP131173 PGL131172:PGL131173 PQH131172:PQH131173 QAD131172:QAD131173 QJZ131172:QJZ131173 QTV131172:QTV131173 RDR131172:RDR131173 RNN131172:RNN131173 RXJ131172:RXJ131173 SHF131172:SHF131173 SRB131172:SRB131173 TAX131172:TAX131173 TKT131172:TKT131173 TUP131172:TUP131173 UEL131172:UEL131173 UOH131172:UOH131173 UYD131172:UYD131173 VHZ131172:VHZ131173 VRV131172:VRV131173 WBR131172:WBR131173 WLN131172:WLN131173 WVJ131172:WVJ131173 IX196708:IX196709 ST196708:ST196709 ACP196708:ACP196709 AML196708:AML196709 AWH196708:AWH196709 BGD196708:BGD196709 BPZ196708:BPZ196709 BZV196708:BZV196709 CJR196708:CJR196709 CTN196708:CTN196709 DDJ196708:DDJ196709 DNF196708:DNF196709 DXB196708:DXB196709 EGX196708:EGX196709 EQT196708:EQT196709 FAP196708:FAP196709 FKL196708:FKL196709 FUH196708:FUH196709 GED196708:GED196709 GNZ196708:GNZ196709 GXV196708:GXV196709 HHR196708:HHR196709 HRN196708:HRN196709 IBJ196708:IBJ196709 ILF196708:ILF196709 IVB196708:IVB196709 JEX196708:JEX196709 JOT196708:JOT196709 JYP196708:JYP196709 KIL196708:KIL196709 KSH196708:KSH196709 LCD196708:LCD196709 LLZ196708:LLZ196709 LVV196708:LVV196709 MFR196708:MFR196709 MPN196708:MPN196709 MZJ196708:MZJ196709 NJF196708:NJF196709 NTB196708:NTB196709 OCX196708:OCX196709 OMT196708:OMT196709 OWP196708:OWP196709 PGL196708:PGL196709 PQH196708:PQH196709 QAD196708:QAD196709 QJZ196708:QJZ196709 QTV196708:QTV196709 RDR196708:RDR196709 RNN196708:RNN196709 RXJ196708:RXJ196709 SHF196708:SHF196709 SRB196708:SRB196709 TAX196708:TAX196709 TKT196708:TKT196709 TUP196708:TUP196709 UEL196708:UEL196709 UOH196708:UOH196709 UYD196708:UYD196709 VHZ196708:VHZ196709 VRV196708:VRV196709 WBR196708:WBR196709 WLN196708:WLN196709 WVJ196708:WVJ196709 IX262244:IX262245 ST262244:ST262245 ACP262244:ACP262245 AML262244:AML262245 AWH262244:AWH262245 BGD262244:BGD262245 BPZ262244:BPZ262245 BZV262244:BZV262245 CJR262244:CJR262245 CTN262244:CTN262245 DDJ262244:DDJ262245 DNF262244:DNF262245 DXB262244:DXB262245 EGX262244:EGX262245 EQT262244:EQT262245 FAP262244:FAP262245 FKL262244:FKL262245 FUH262244:FUH262245 GED262244:GED262245 GNZ262244:GNZ262245 GXV262244:GXV262245 HHR262244:HHR262245 HRN262244:HRN262245 IBJ262244:IBJ262245 ILF262244:ILF262245 IVB262244:IVB262245 JEX262244:JEX262245 JOT262244:JOT262245 JYP262244:JYP262245 KIL262244:KIL262245 KSH262244:KSH262245 LCD262244:LCD262245 LLZ262244:LLZ262245 LVV262244:LVV262245 MFR262244:MFR262245 MPN262244:MPN262245 MZJ262244:MZJ262245 NJF262244:NJF262245 NTB262244:NTB262245 OCX262244:OCX262245 OMT262244:OMT262245 OWP262244:OWP262245 PGL262244:PGL262245 PQH262244:PQH262245 QAD262244:QAD262245 QJZ262244:QJZ262245 QTV262244:QTV262245 RDR262244:RDR262245 RNN262244:RNN262245 RXJ262244:RXJ262245 SHF262244:SHF262245 SRB262244:SRB262245 TAX262244:TAX262245 TKT262244:TKT262245 TUP262244:TUP262245 UEL262244:UEL262245 UOH262244:UOH262245 UYD262244:UYD262245 VHZ262244:VHZ262245 VRV262244:VRV262245 WBR262244:WBR262245 WLN262244:WLN262245 WVJ262244:WVJ262245 IX327780:IX327781 ST327780:ST327781 ACP327780:ACP327781 AML327780:AML327781 AWH327780:AWH327781 BGD327780:BGD327781 BPZ327780:BPZ327781 BZV327780:BZV327781 CJR327780:CJR327781 CTN327780:CTN327781 DDJ327780:DDJ327781 DNF327780:DNF327781 DXB327780:DXB327781 EGX327780:EGX327781 EQT327780:EQT327781 FAP327780:FAP327781 FKL327780:FKL327781 FUH327780:FUH327781 GED327780:GED327781 GNZ327780:GNZ327781 GXV327780:GXV327781 HHR327780:HHR327781 HRN327780:HRN327781 IBJ327780:IBJ327781 ILF327780:ILF327781 IVB327780:IVB327781 JEX327780:JEX327781 JOT327780:JOT327781 JYP327780:JYP327781 KIL327780:KIL327781 KSH327780:KSH327781 LCD327780:LCD327781 LLZ327780:LLZ327781 LVV327780:LVV327781 MFR327780:MFR327781 MPN327780:MPN327781 MZJ327780:MZJ327781 NJF327780:NJF327781 NTB327780:NTB327781 OCX327780:OCX327781 OMT327780:OMT327781 OWP327780:OWP327781 PGL327780:PGL327781 PQH327780:PQH327781 QAD327780:QAD327781 QJZ327780:QJZ327781 QTV327780:QTV327781 RDR327780:RDR327781 RNN327780:RNN327781 RXJ327780:RXJ327781 SHF327780:SHF327781 SRB327780:SRB327781 TAX327780:TAX327781 TKT327780:TKT327781 TUP327780:TUP327781 UEL327780:UEL327781 UOH327780:UOH327781 UYD327780:UYD327781 VHZ327780:VHZ327781 VRV327780:VRV327781 WBR327780:WBR327781 WLN327780:WLN327781 WVJ327780:WVJ327781 IX393316:IX393317 ST393316:ST393317 ACP393316:ACP393317 AML393316:AML393317 AWH393316:AWH393317 BGD393316:BGD393317 BPZ393316:BPZ393317 BZV393316:BZV393317 CJR393316:CJR393317 CTN393316:CTN393317 DDJ393316:DDJ393317 DNF393316:DNF393317 DXB393316:DXB393317 EGX393316:EGX393317 EQT393316:EQT393317 FAP393316:FAP393317 FKL393316:FKL393317 FUH393316:FUH393317 GED393316:GED393317 GNZ393316:GNZ393317 GXV393316:GXV393317 HHR393316:HHR393317 HRN393316:HRN393317 IBJ393316:IBJ393317 ILF393316:ILF393317 IVB393316:IVB393317 JEX393316:JEX393317 JOT393316:JOT393317 JYP393316:JYP393317 KIL393316:KIL393317 KSH393316:KSH393317 LCD393316:LCD393317 LLZ393316:LLZ393317 LVV393316:LVV393317 MFR393316:MFR393317 MPN393316:MPN393317 MZJ393316:MZJ393317 NJF393316:NJF393317 NTB393316:NTB393317 OCX393316:OCX393317 OMT393316:OMT393317 OWP393316:OWP393317 PGL393316:PGL393317 PQH393316:PQH393317 QAD393316:QAD393317 QJZ393316:QJZ393317 QTV393316:QTV393317 RDR393316:RDR393317 RNN393316:RNN393317 RXJ393316:RXJ393317 SHF393316:SHF393317 SRB393316:SRB393317 TAX393316:TAX393317 TKT393316:TKT393317 TUP393316:TUP393317 UEL393316:UEL393317 UOH393316:UOH393317 UYD393316:UYD393317 VHZ393316:VHZ393317 VRV393316:VRV393317 WBR393316:WBR393317 WLN393316:WLN393317 WVJ393316:WVJ393317 IX458852:IX458853 ST458852:ST458853 ACP458852:ACP458853 AML458852:AML458853 AWH458852:AWH458853 BGD458852:BGD458853 BPZ458852:BPZ458853 BZV458852:BZV458853 CJR458852:CJR458853 CTN458852:CTN458853 DDJ458852:DDJ458853 DNF458852:DNF458853 DXB458852:DXB458853 EGX458852:EGX458853 EQT458852:EQT458853 FAP458852:FAP458853 FKL458852:FKL458853 FUH458852:FUH458853 GED458852:GED458853 GNZ458852:GNZ458853 GXV458852:GXV458853 HHR458852:HHR458853 HRN458852:HRN458853 IBJ458852:IBJ458853 ILF458852:ILF458853 IVB458852:IVB458853 JEX458852:JEX458853 JOT458852:JOT458853 JYP458852:JYP458853 KIL458852:KIL458853 KSH458852:KSH458853 LCD458852:LCD458853 LLZ458852:LLZ458853 LVV458852:LVV458853 MFR458852:MFR458853 MPN458852:MPN458853 MZJ458852:MZJ458853 NJF458852:NJF458853 NTB458852:NTB458853 OCX458852:OCX458853 OMT458852:OMT458853 OWP458852:OWP458853 PGL458852:PGL458853 PQH458852:PQH458853 QAD458852:QAD458853 QJZ458852:QJZ458853 QTV458852:QTV458853 RDR458852:RDR458853 RNN458852:RNN458853 RXJ458852:RXJ458853 SHF458852:SHF458853 SRB458852:SRB458853 TAX458852:TAX458853 TKT458852:TKT458853 TUP458852:TUP458853 UEL458852:UEL458853 UOH458852:UOH458853 UYD458852:UYD458853 VHZ458852:VHZ458853 VRV458852:VRV458853 WBR458852:WBR458853 WLN458852:WLN458853 WVJ458852:WVJ458853 IX524388:IX524389 ST524388:ST524389 ACP524388:ACP524389 AML524388:AML524389 AWH524388:AWH524389 BGD524388:BGD524389 BPZ524388:BPZ524389 BZV524388:BZV524389 CJR524388:CJR524389 CTN524388:CTN524389 DDJ524388:DDJ524389 DNF524388:DNF524389 DXB524388:DXB524389 EGX524388:EGX524389 EQT524388:EQT524389 FAP524388:FAP524389 FKL524388:FKL524389 FUH524388:FUH524389 GED524388:GED524389 GNZ524388:GNZ524389 GXV524388:GXV524389 HHR524388:HHR524389 HRN524388:HRN524389 IBJ524388:IBJ524389 ILF524388:ILF524389 IVB524388:IVB524389 JEX524388:JEX524389 JOT524388:JOT524389 JYP524388:JYP524389 KIL524388:KIL524389 KSH524388:KSH524389 LCD524388:LCD524389 LLZ524388:LLZ524389 LVV524388:LVV524389 MFR524388:MFR524389 MPN524388:MPN524389 MZJ524388:MZJ524389 NJF524388:NJF524389 NTB524388:NTB524389 OCX524388:OCX524389 OMT524388:OMT524389 OWP524388:OWP524389 PGL524388:PGL524389 PQH524388:PQH524389 QAD524388:QAD524389 QJZ524388:QJZ524389 QTV524388:QTV524389 RDR524388:RDR524389 RNN524388:RNN524389 RXJ524388:RXJ524389 SHF524388:SHF524389 SRB524388:SRB524389 TAX524388:TAX524389 TKT524388:TKT524389 TUP524388:TUP524389 UEL524388:UEL524389 UOH524388:UOH524389 UYD524388:UYD524389 VHZ524388:VHZ524389 VRV524388:VRV524389 WBR524388:WBR524389 WLN524388:WLN524389 WVJ524388:WVJ524389 IX589924:IX589925 ST589924:ST589925 ACP589924:ACP589925 AML589924:AML589925 AWH589924:AWH589925 BGD589924:BGD589925 BPZ589924:BPZ589925 BZV589924:BZV589925 CJR589924:CJR589925 CTN589924:CTN589925 DDJ589924:DDJ589925 DNF589924:DNF589925 DXB589924:DXB589925 EGX589924:EGX589925 EQT589924:EQT589925 FAP589924:FAP589925 FKL589924:FKL589925 FUH589924:FUH589925 GED589924:GED589925 GNZ589924:GNZ589925 GXV589924:GXV589925 HHR589924:HHR589925 HRN589924:HRN589925 IBJ589924:IBJ589925 ILF589924:ILF589925 IVB589924:IVB589925 JEX589924:JEX589925 JOT589924:JOT589925 JYP589924:JYP589925 KIL589924:KIL589925 KSH589924:KSH589925 LCD589924:LCD589925 LLZ589924:LLZ589925 LVV589924:LVV589925 MFR589924:MFR589925 MPN589924:MPN589925 MZJ589924:MZJ589925 NJF589924:NJF589925 NTB589924:NTB589925 OCX589924:OCX589925 OMT589924:OMT589925 OWP589924:OWP589925 PGL589924:PGL589925 PQH589924:PQH589925 QAD589924:QAD589925 QJZ589924:QJZ589925 QTV589924:QTV589925 RDR589924:RDR589925 RNN589924:RNN589925 RXJ589924:RXJ589925 SHF589924:SHF589925 SRB589924:SRB589925 TAX589924:TAX589925 TKT589924:TKT589925 TUP589924:TUP589925 UEL589924:UEL589925 UOH589924:UOH589925 UYD589924:UYD589925 VHZ589924:VHZ589925 VRV589924:VRV589925 WBR589924:WBR589925 WLN589924:WLN589925 WVJ589924:WVJ589925 IX655460:IX655461 ST655460:ST655461 ACP655460:ACP655461 AML655460:AML655461 AWH655460:AWH655461 BGD655460:BGD655461 BPZ655460:BPZ655461 BZV655460:BZV655461 CJR655460:CJR655461 CTN655460:CTN655461 DDJ655460:DDJ655461 DNF655460:DNF655461 DXB655460:DXB655461 EGX655460:EGX655461 EQT655460:EQT655461 FAP655460:FAP655461 FKL655460:FKL655461 FUH655460:FUH655461 GED655460:GED655461 GNZ655460:GNZ655461 GXV655460:GXV655461 HHR655460:HHR655461 HRN655460:HRN655461 IBJ655460:IBJ655461 ILF655460:ILF655461 IVB655460:IVB655461 JEX655460:JEX655461 JOT655460:JOT655461 JYP655460:JYP655461 KIL655460:KIL655461 KSH655460:KSH655461 LCD655460:LCD655461 LLZ655460:LLZ655461 LVV655460:LVV655461 MFR655460:MFR655461 MPN655460:MPN655461 MZJ655460:MZJ655461 NJF655460:NJF655461 NTB655460:NTB655461 OCX655460:OCX655461 OMT655460:OMT655461 OWP655460:OWP655461 PGL655460:PGL655461 PQH655460:PQH655461 QAD655460:QAD655461 QJZ655460:QJZ655461 QTV655460:QTV655461 RDR655460:RDR655461 RNN655460:RNN655461 RXJ655460:RXJ655461 SHF655460:SHF655461 SRB655460:SRB655461 TAX655460:TAX655461 TKT655460:TKT655461 TUP655460:TUP655461 UEL655460:UEL655461 UOH655460:UOH655461 UYD655460:UYD655461 VHZ655460:VHZ655461 VRV655460:VRV655461 WBR655460:WBR655461 WLN655460:WLN655461 WVJ655460:WVJ655461 IX720996:IX720997 ST720996:ST720997 ACP720996:ACP720997 AML720996:AML720997 AWH720996:AWH720997 BGD720996:BGD720997 BPZ720996:BPZ720997 BZV720996:BZV720997 CJR720996:CJR720997 CTN720996:CTN720997 DDJ720996:DDJ720997 DNF720996:DNF720997 DXB720996:DXB720997 EGX720996:EGX720997 EQT720996:EQT720997 FAP720996:FAP720997 FKL720996:FKL720997 FUH720996:FUH720997 GED720996:GED720997 GNZ720996:GNZ720997 GXV720996:GXV720997 HHR720996:HHR720997 HRN720996:HRN720997 IBJ720996:IBJ720997 ILF720996:ILF720997 IVB720996:IVB720997 JEX720996:JEX720997 JOT720996:JOT720997 JYP720996:JYP720997 KIL720996:KIL720997 KSH720996:KSH720997 LCD720996:LCD720997 LLZ720996:LLZ720997 LVV720996:LVV720997 MFR720996:MFR720997 MPN720996:MPN720997 MZJ720996:MZJ720997 NJF720996:NJF720997 NTB720996:NTB720997 OCX720996:OCX720997 OMT720996:OMT720997 OWP720996:OWP720997 PGL720996:PGL720997 PQH720996:PQH720997 QAD720996:QAD720997 QJZ720996:QJZ720997 QTV720996:QTV720997 RDR720996:RDR720997 RNN720996:RNN720997 RXJ720996:RXJ720997 SHF720996:SHF720997 SRB720996:SRB720997 TAX720996:TAX720997 TKT720996:TKT720997 TUP720996:TUP720997 UEL720996:UEL720997 UOH720996:UOH720997 UYD720996:UYD720997 VHZ720996:VHZ720997 VRV720996:VRV720997 WBR720996:WBR720997 WLN720996:WLN720997 WVJ720996:WVJ720997 IX786532:IX786533 ST786532:ST786533 ACP786532:ACP786533 AML786532:AML786533 AWH786532:AWH786533 BGD786532:BGD786533 BPZ786532:BPZ786533 BZV786532:BZV786533 CJR786532:CJR786533 CTN786532:CTN786533 DDJ786532:DDJ786533 DNF786532:DNF786533 DXB786532:DXB786533 EGX786532:EGX786533 EQT786532:EQT786533 FAP786532:FAP786533 FKL786532:FKL786533 FUH786532:FUH786533 GED786532:GED786533 GNZ786532:GNZ786533 GXV786532:GXV786533 HHR786532:HHR786533 HRN786532:HRN786533 IBJ786532:IBJ786533 ILF786532:ILF786533 IVB786532:IVB786533 JEX786532:JEX786533 JOT786532:JOT786533 JYP786532:JYP786533 KIL786532:KIL786533 KSH786532:KSH786533 LCD786532:LCD786533 LLZ786532:LLZ786533 LVV786532:LVV786533 MFR786532:MFR786533 MPN786532:MPN786533 MZJ786532:MZJ786533 NJF786532:NJF786533 NTB786532:NTB786533 OCX786532:OCX786533 OMT786532:OMT786533 OWP786532:OWP786533 PGL786532:PGL786533 PQH786532:PQH786533 QAD786532:QAD786533 QJZ786532:QJZ786533 QTV786532:QTV786533 RDR786532:RDR786533 RNN786532:RNN786533 RXJ786532:RXJ786533 SHF786532:SHF786533 SRB786532:SRB786533 TAX786532:TAX786533 TKT786532:TKT786533 TUP786532:TUP786533 UEL786532:UEL786533 UOH786532:UOH786533 UYD786532:UYD786533 VHZ786532:VHZ786533 VRV786532:VRV786533 WBR786532:WBR786533 WLN786532:WLN786533 WVJ786532:WVJ786533 IX852068:IX852069 ST852068:ST852069 ACP852068:ACP852069 AML852068:AML852069 AWH852068:AWH852069 BGD852068:BGD852069 BPZ852068:BPZ852069 BZV852068:BZV852069 CJR852068:CJR852069 CTN852068:CTN852069 DDJ852068:DDJ852069 DNF852068:DNF852069 DXB852068:DXB852069 EGX852068:EGX852069 EQT852068:EQT852069 FAP852068:FAP852069 FKL852068:FKL852069 FUH852068:FUH852069 GED852068:GED852069 GNZ852068:GNZ852069 GXV852068:GXV852069 HHR852068:HHR852069 HRN852068:HRN852069 IBJ852068:IBJ852069 ILF852068:ILF852069 IVB852068:IVB852069 JEX852068:JEX852069 JOT852068:JOT852069 JYP852068:JYP852069 KIL852068:KIL852069 KSH852068:KSH852069 LCD852068:LCD852069 LLZ852068:LLZ852069 LVV852068:LVV852069 MFR852068:MFR852069 MPN852068:MPN852069 MZJ852068:MZJ852069 NJF852068:NJF852069 NTB852068:NTB852069 OCX852068:OCX852069 OMT852068:OMT852069 OWP852068:OWP852069 PGL852068:PGL852069 PQH852068:PQH852069 QAD852068:QAD852069 QJZ852068:QJZ852069 QTV852068:QTV852069 RDR852068:RDR852069 RNN852068:RNN852069 RXJ852068:RXJ852069 SHF852068:SHF852069 SRB852068:SRB852069 TAX852068:TAX852069 TKT852068:TKT852069 TUP852068:TUP852069 UEL852068:UEL852069 UOH852068:UOH852069 UYD852068:UYD852069 VHZ852068:VHZ852069 VRV852068:VRV852069 WBR852068:WBR852069 WLN852068:WLN852069 WVJ852068:WVJ852069 IX917604:IX917605 ST917604:ST917605 ACP917604:ACP917605 AML917604:AML917605 AWH917604:AWH917605 BGD917604:BGD917605 BPZ917604:BPZ917605 BZV917604:BZV917605 CJR917604:CJR917605 CTN917604:CTN917605 DDJ917604:DDJ917605 DNF917604:DNF917605 DXB917604:DXB917605 EGX917604:EGX917605 EQT917604:EQT917605 FAP917604:FAP917605 FKL917604:FKL917605 FUH917604:FUH917605 GED917604:GED917605 GNZ917604:GNZ917605 GXV917604:GXV917605 HHR917604:HHR917605 HRN917604:HRN917605 IBJ917604:IBJ917605 ILF917604:ILF917605 IVB917604:IVB917605 JEX917604:JEX917605 JOT917604:JOT917605 JYP917604:JYP917605 KIL917604:KIL917605 KSH917604:KSH917605 LCD917604:LCD917605 LLZ917604:LLZ917605 LVV917604:LVV917605 MFR917604:MFR917605 MPN917604:MPN917605 MZJ917604:MZJ917605 NJF917604:NJF917605 NTB917604:NTB917605 OCX917604:OCX917605 OMT917604:OMT917605 OWP917604:OWP917605 PGL917604:PGL917605 PQH917604:PQH917605 QAD917604:QAD917605 QJZ917604:QJZ917605 QTV917604:QTV917605 RDR917604:RDR917605 RNN917604:RNN917605 RXJ917604:RXJ917605 SHF917604:SHF917605 SRB917604:SRB917605 TAX917604:TAX917605 TKT917604:TKT917605 TUP917604:TUP917605 UEL917604:UEL917605 UOH917604:UOH917605 UYD917604:UYD917605 VHZ917604:VHZ917605 VRV917604:VRV917605 WBR917604:WBR917605 WLN917604:WLN917605 WVJ917604:WVJ917605 IX983140:IX983141 ST983140:ST983141 ACP983140:ACP983141 AML983140:AML983141 AWH983140:AWH983141 BGD983140:BGD983141 BPZ983140:BPZ983141 BZV983140:BZV983141 CJR983140:CJR983141 CTN983140:CTN983141 DDJ983140:DDJ983141 DNF983140:DNF983141 DXB983140:DXB983141 EGX983140:EGX983141 EQT983140:EQT983141 FAP983140:FAP983141 FKL983140:FKL983141 FUH983140:FUH983141 GED983140:GED983141 GNZ983140:GNZ983141 GXV983140:GXV983141 HHR983140:HHR983141 HRN983140:HRN983141 IBJ983140:IBJ983141 ILF983140:ILF983141 IVB983140:IVB983141 JEX983140:JEX983141 JOT983140:JOT983141 JYP983140:JYP983141 KIL983140:KIL983141 KSH983140:KSH983141 LCD983140:LCD983141 LLZ983140:LLZ983141 LVV983140:LVV983141 MFR983140:MFR983141 MPN983140:MPN983141 MZJ983140:MZJ983141 NJF983140:NJF983141 NTB983140:NTB983141 OCX983140:OCX983141 OMT983140:OMT983141 OWP983140:OWP983141 PGL983140:PGL983141 PQH983140:PQH983141 QAD983140:QAD983141 QJZ983140:QJZ983141 QTV983140:QTV983141 RDR983140:RDR983141 RNN983140:RNN983141 RXJ983140:RXJ983141 SHF983140:SHF983141 SRB983140:SRB983141 TAX983140:TAX983141 TKT983140:TKT983141 TUP983140:TUP983141 UEL983140:UEL983141 UOH983140:UOH983141 UYD983140:UYD983141 VHZ983140:VHZ983141 VRV983140:VRV983141 WBR983140:WBR983141 WLN983140:WLN983141 WVJ983140:WVJ983141 IX65633:IX65634 ST65633:ST65634 ACP65633:ACP65634 AML65633:AML65634 AWH65633:AWH65634 BGD65633:BGD65634 BPZ65633:BPZ65634 BZV65633:BZV65634 CJR65633:CJR65634 CTN65633:CTN65634 DDJ65633:DDJ65634 DNF65633:DNF65634 DXB65633:DXB65634 EGX65633:EGX65634 EQT65633:EQT65634 FAP65633:FAP65634 FKL65633:FKL65634 FUH65633:FUH65634 GED65633:GED65634 GNZ65633:GNZ65634 GXV65633:GXV65634 HHR65633:HHR65634 HRN65633:HRN65634 IBJ65633:IBJ65634 ILF65633:ILF65634 IVB65633:IVB65634 JEX65633:JEX65634 JOT65633:JOT65634 JYP65633:JYP65634 KIL65633:KIL65634 KSH65633:KSH65634 LCD65633:LCD65634 LLZ65633:LLZ65634 LVV65633:LVV65634 MFR65633:MFR65634 MPN65633:MPN65634 MZJ65633:MZJ65634 NJF65633:NJF65634 NTB65633:NTB65634 OCX65633:OCX65634 OMT65633:OMT65634 OWP65633:OWP65634 PGL65633:PGL65634 PQH65633:PQH65634 QAD65633:QAD65634 QJZ65633:QJZ65634 QTV65633:QTV65634 RDR65633:RDR65634 RNN65633:RNN65634 RXJ65633:RXJ65634 SHF65633:SHF65634 SRB65633:SRB65634 TAX65633:TAX65634 TKT65633:TKT65634 TUP65633:TUP65634 UEL65633:UEL65634 UOH65633:UOH65634 UYD65633:UYD65634 VHZ65633:VHZ65634 VRV65633:VRV65634 WBR65633:WBR65634 WLN65633:WLN65634 WVJ65633:WVJ65634 IX131169:IX131170 ST131169:ST131170 ACP131169:ACP131170 AML131169:AML131170 AWH131169:AWH131170 BGD131169:BGD131170 BPZ131169:BPZ131170 BZV131169:BZV131170 CJR131169:CJR131170 CTN131169:CTN131170 DDJ131169:DDJ131170 DNF131169:DNF131170 DXB131169:DXB131170 EGX131169:EGX131170 EQT131169:EQT131170 FAP131169:FAP131170 FKL131169:FKL131170 FUH131169:FUH131170 GED131169:GED131170 GNZ131169:GNZ131170 GXV131169:GXV131170 HHR131169:HHR131170 HRN131169:HRN131170 IBJ131169:IBJ131170 ILF131169:ILF131170 IVB131169:IVB131170 JEX131169:JEX131170 JOT131169:JOT131170 JYP131169:JYP131170 KIL131169:KIL131170 KSH131169:KSH131170 LCD131169:LCD131170 LLZ131169:LLZ131170 LVV131169:LVV131170 MFR131169:MFR131170 MPN131169:MPN131170 MZJ131169:MZJ131170 NJF131169:NJF131170 NTB131169:NTB131170 OCX131169:OCX131170 OMT131169:OMT131170 OWP131169:OWP131170 PGL131169:PGL131170 PQH131169:PQH131170 QAD131169:QAD131170 QJZ131169:QJZ131170 QTV131169:QTV131170 RDR131169:RDR131170 RNN131169:RNN131170 RXJ131169:RXJ131170 SHF131169:SHF131170 SRB131169:SRB131170 TAX131169:TAX131170 TKT131169:TKT131170 TUP131169:TUP131170 UEL131169:UEL131170 UOH131169:UOH131170 UYD131169:UYD131170 VHZ131169:VHZ131170 VRV131169:VRV131170 WBR131169:WBR131170 WLN131169:WLN131170 WVJ131169:WVJ131170 IX196705:IX196706 ST196705:ST196706 ACP196705:ACP196706 AML196705:AML196706 AWH196705:AWH196706 BGD196705:BGD196706 BPZ196705:BPZ196706 BZV196705:BZV196706 CJR196705:CJR196706 CTN196705:CTN196706 DDJ196705:DDJ196706 DNF196705:DNF196706 DXB196705:DXB196706 EGX196705:EGX196706 EQT196705:EQT196706 FAP196705:FAP196706 FKL196705:FKL196706 FUH196705:FUH196706 GED196705:GED196706 GNZ196705:GNZ196706 GXV196705:GXV196706 HHR196705:HHR196706 HRN196705:HRN196706 IBJ196705:IBJ196706 ILF196705:ILF196706 IVB196705:IVB196706 JEX196705:JEX196706 JOT196705:JOT196706 JYP196705:JYP196706 KIL196705:KIL196706 KSH196705:KSH196706 LCD196705:LCD196706 LLZ196705:LLZ196706 LVV196705:LVV196706 MFR196705:MFR196706 MPN196705:MPN196706 MZJ196705:MZJ196706 NJF196705:NJF196706 NTB196705:NTB196706 OCX196705:OCX196706 OMT196705:OMT196706 OWP196705:OWP196706 PGL196705:PGL196706 PQH196705:PQH196706 QAD196705:QAD196706 QJZ196705:QJZ196706 QTV196705:QTV196706 RDR196705:RDR196706 RNN196705:RNN196706 RXJ196705:RXJ196706 SHF196705:SHF196706 SRB196705:SRB196706 TAX196705:TAX196706 TKT196705:TKT196706 TUP196705:TUP196706 UEL196705:UEL196706 UOH196705:UOH196706 UYD196705:UYD196706 VHZ196705:VHZ196706 VRV196705:VRV196706 WBR196705:WBR196706 WLN196705:WLN196706 WVJ196705:WVJ196706 IX262241:IX262242 ST262241:ST262242 ACP262241:ACP262242 AML262241:AML262242 AWH262241:AWH262242 BGD262241:BGD262242 BPZ262241:BPZ262242 BZV262241:BZV262242 CJR262241:CJR262242 CTN262241:CTN262242 DDJ262241:DDJ262242 DNF262241:DNF262242 DXB262241:DXB262242 EGX262241:EGX262242 EQT262241:EQT262242 FAP262241:FAP262242 FKL262241:FKL262242 FUH262241:FUH262242 GED262241:GED262242 GNZ262241:GNZ262242 GXV262241:GXV262242 HHR262241:HHR262242 HRN262241:HRN262242 IBJ262241:IBJ262242 ILF262241:ILF262242 IVB262241:IVB262242 JEX262241:JEX262242 JOT262241:JOT262242 JYP262241:JYP262242 KIL262241:KIL262242 KSH262241:KSH262242 LCD262241:LCD262242 LLZ262241:LLZ262242 LVV262241:LVV262242 MFR262241:MFR262242 MPN262241:MPN262242 MZJ262241:MZJ262242 NJF262241:NJF262242 NTB262241:NTB262242 OCX262241:OCX262242 OMT262241:OMT262242 OWP262241:OWP262242 PGL262241:PGL262242 PQH262241:PQH262242 QAD262241:QAD262242 QJZ262241:QJZ262242 QTV262241:QTV262242 RDR262241:RDR262242 RNN262241:RNN262242 RXJ262241:RXJ262242 SHF262241:SHF262242 SRB262241:SRB262242 TAX262241:TAX262242 TKT262241:TKT262242 TUP262241:TUP262242 UEL262241:UEL262242 UOH262241:UOH262242 UYD262241:UYD262242 VHZ262241:VHZ262242 VRV262241:VRV262242 WBR262241:WBR262242 WLN262241:WLN262242 WVJ262241:WVJ262242 IX327777:IX327778 ST327777:ST327778 ACP327777:ACP327778 AML327777:AML327778 AWH327777:AWH327778 BGD327777:BGD327778 BPZ327777:BPZ327778 BZV327777:BZV327778 CJR327777:CJR327778 CTN327777:CTN327778 DDJ327777:DDJ327778 DNF327777:DNF327778 DXB327777:DXB327778 EGX327777:EGX327778 EQT327777:EQT327778 FAP327777:FAP327778 FKL327777:FKL327778 FUH327777:FUH327778 GED327777:GED327778 GNZ327777:GNZ327778 GXV327777:GXV327778 HHR327777:HHR327778 HRN327777:HRN327778 IBJ327777:IBJ327778 ILF327777:ILF327778 IVB327777:IVB327778 JEX327777:JEX327778 JOT327777:JOT327778 JYP327777:JYP327778 KIL327777:KIL327778 KSH327777:KSH327778 LCD327777:LCD327778 LLZ327777:LLZ327778 LVV327777:LVV327778 MFR327777:MFR327778 MPN327777:MPN327778 MZJ327777:MZJ327778 NJF327777:NJF327778 NTB327777:NTB327778 OCX327777:OCX327778 OMT327777:OMT327778 OWP327777:OWP327778 PGL327777:PGL327778 PQH327777:PQH327778 QAD327777:QAD327778 QJZ327777:QJZ327778 QTV327777:QTV327778 RDR327777:RDR327778 RNN327777:RNN327778 RXJ327777:RXJ327778 SHF327777:SHF327778 SRB327777:SRB327778 TAX327777:TAX327778 TKT327777:TKT327778 TUP327777:TUP327778 UEL327777:UEL327778 UOH327777:UOH327778 UYD327777:UYD327778 VHZ327777:VHZ327778 VRV327777:VRV327778 WBR327777:WBR327778 WLN327777:WLN327778 WVJ327777:WVJ327778 IX393313:IX393314 ST393313:ST393314 ACP393313:ACP393314 AML393313:AML393314 AWH393313:AWH393314 BGD393313:BGD393314 BPZ393313:BPZ393314 BZV393313:BZV393314 CJR393313:CJR393314 CTN393313:CTN393314 DDJ393313:DDJ393314 DNF393313:DNF393314 DXB393313:DXB393314 EGX393313:EGX393314 EQT393313:EQT393314 FAP393313:FAP393314 FKL393313:FKL393314 FUH393313:FUH393314 GED393313:GED393314 GNZ393313:GNZ393314 GXV393313:GXV393314 HHR393313:HHR393314 HRN393313:HRN393314 IBJ393313:IBJ393314 ILF393313:ILF393314 IVB393313:IVB393314 JEX393313:JEX393314 JOT393313:JOT393314 JYP393313:JYP393314 KIL393313:KIL393314 KSH393313:KSH393314 LCD393313:LCD393314 LLZ393313:LLZ393314 LVV393313:LVV393314 MFR393313:MFR393314 MPN393313:MPN393314 MZJ393313:MZJ393314 NJF393313:NJF393314 NTB393313:NTB393314 OCX393313:OCX393314 OMT393313:OMT393314 OWP393313:OWP393314 PGL393313:PGL393314 PQH393313:PQH393314 QAD393313:QAD393314 QJZ393313:QJZ393314 QTV393313:QTV393314 RDR393313:RDR393314 RNN393313:RNN393314 RXJ393313:RXJ393314 SHF393313:SHF393314 SRB393313:SRB393314 TAX393313:TAX393314 TKT393313:TKT393314 TUP393313:TUP393314 UEL393313:UEL393314 UOH393313:UOH393314 UYD393313:UYD393314 VHZ393313:VHZ393314 VRV393313:VRV393314 WBR393313:WBR393314 WLN393313:WLN393314 WVJ393313:WVJ393314 IX458849:IX458850 ST458849:ST458850 ACP458849:ACP458850 AML458849:AML458850 AWH458849:AWH458850 BGD458849:BGD458850 BPZ458849:BPZ458850 BZV458849:BZV458850 CJR458849:CJR458850 CTN458849:CTN458850 DDJ458849:DDJ458850 DNF458849:DNF458850 DXB458849:DXB458850 EGX458849:EGX458850 EQT458849:EQT458850 FAP458849:FAP458850 FKL458849:FKL458850 FUH458849:FUH458850 GED458849:GED458850 GNZ458849:GNZ458850 GXV458849:GXV458850 HHR458849:HHR458850 HRN458849:HRN458850 IBJ458849:IBJ458850 ILF458849:ILF458850 IVB458849:IVB458850 JEX458849:JEX458850 JOT458849:JOT458850 JYP458849:JYP458850 KIL458849:KIL458850 KSH458849:KSH458850 LCD458849:LCD458850 LLZ458849:LLZ458850 LVV458849:LVV458850 MFR458849:MFR458850 MPN458849:MPN458850 MZJ458849:MZJ458850 NJF458849:NJF458850 NTB458849:NTB458850 OCX458849:OCX458850 OMT458849:OMT458850 OWP458849:OWP458850 PGL458849:PGL458850 PQH458849:PQH458850 QAD458849:QAD458850 QJZ458849:QJZ458850 QTV458849:QTV458850 RDR458849:RDR458850 RNN458849:RNN458850 RXJ458849:RXJ458850 SHF458849:SHF458850 SRB458849:SRB458850 TAX458849:TAX458850 TKT458849:TKT458850 TUP458849:TUP458850 UEL458849:UEL458850 UOH458849:UOH458850 UYD458849:UYD458850 VHZ458849:VHZ458850 VRV458849:VRV458850 WBR458849:WBR458850 WLN458849:WLN458850 WVJ458849:WVJ458850 IX524385:IX524386 ST524385:ST524386 ACP524385:ACP524386 AML524385:AML524386 AWH524385:AWH524386 BGD524385:BGD524386 BPZ524385:BPZ524386 BZV524385:BZV524386 CJR524385:CJR524386 CTN524385:CTN524386 DDJ524385:DDJ524386 DNF524385:DNF524386 DXB524385:DXB524386 EGX524385:EGX524386 EQT524385:EQT524386 FAP524385:FAP524386 FKL524385:FKL524386 FUH524385:FUH524386 GED524385:GED524386 GNZ524385:GNZ524386 GXV524385:GXV524386 HHR524385:HHR524386 HRN524385:HRN524386 IBJ524385:IBJ524386 ILF524385:ILF524386 IVB524385:IVB524386 JEX524385:JEX524386 JOT524385:JOT524386 JYP524385:JYP524386 KIL524385:KIL524386 KSH524385:KSH524386 LCD524385:LCD524386 LLZ524385:LLZ524386 LVV524385:LVV524386 MFR524385:MFR524386 MPN524385:MPN524386 MZJ524385:MZJ524386 NJF524385:NJF524386 NTB524385:NTB524386 OCX524385:OCX524386 OMT524385:OMT524386 OWP524385:OWP524386 PGL524385:PGL524386 PQH524385:PQH524386 QAD524385:QAD524386 QJZ524385:QJZ524386 QTV524385:QTV524386 RDR524385:RDR524386 RNN524385:RNN524386 RXJ524385:RXJ524386 SHF524385:SHF524386 SRB524385:SRB524386 TAX524385:TAX524386 TKT524385:TKT524386 TUP524385:TUP524386 UEL524385:UEL524386 UOH524385:UOH524386 UYD524385:UYD524386 VHZ524385:VHZ524386 VRV524385:VRV524386 WBR524385:WBR524386 WLN524385:WLN524386 WVJ524385:WVJ524386 IX589921:IX589922 ST589921:ST589922 ACP589921:ACP589922 AML589921:AML589922 AWH589921:AWH589922 BGD589921:BGD589922 BPZ589921:BPZ589922 BZV589921:BZV589922 CJR589921:CJR589922 CTN589921:CTN589922 DDJ589921:DDJ589922 DNF589921:DNF589922 DXB589921:DXB589922 EGX589921:EGX589922 EQT589921:EQT589922 FAP589921:FAP589922 FKL589921:FKL589922 FUH589921:FUH589922 GED589921:GED589922 GNZ589921:GNZ589922 GXV589921:GXV589922 HHR589921:HHR589922 HRN589921:HRN589922 IBJ589921:IBJ589922 ILF589921:ILF589922 IVB589921:IVB589922 JEX589921:JEX589922 JOT589921:JOT589922 JYP589921:JYP589922 KIL589921:KIL589922 KSH589921:KSH589922 LCD589921:LCD589922 LLZ589921:LLZ589922 LVV589921:LVV589922 MFR589921:MFR589922 MPN589921:MPN589922 MZJ589921:MZJ589922 NJF589921:NJF589922 NTB589921:NTB589922 OCX589921:OCX589922 OMT589921:OMT589922 OWP589921:OWP589922 PGL589921:PGL589922 PQH589921:PQH589922 QAD589921:QAD589922 QJZ589921:QJZ589922 QTV589921:QTV589922 RDR589921:RDR589922 RNN589921:RNN589922 RXJ589921:RXJ589922 SHF589921:SHF589922 SRB589921:SRB589922 TAX589921:TAX589922 TKT589921:TKT589922 TUP589921:TUP589922 UEL589921:UEL589922 UOH589921:UOH589922 UYD589921:UYD589922 VHZ589921:VHZ589922 VRV589921:VRV589922 WBR589921:WBR589922 WLN589921:WLN589922 WVJ589921:WVJ589922 IX655457:IX655458 ST655457:ST655458 ACP655457:ACP655458 AML655457:AML655458 AWH655457:AWH655458 BGD655457:BGD655458 BPZ655457:BPZ655458 BZV655457:BZV655458 CJR655457:CJR655458 CTN655457:CTN655458 DDJ655457:DDJ655458 DNF655457:DNF655458 DXB655457:DXB655458 EGX655457:EGX655458 EQT655457:EQT655458 FAP655457:FAP655458 FKL655457:FKL655458 FUH655457:FUH655458 GED655457:GED655458 GNZ655457:GNZ655458 GXV655457:GXV655458 HHR655457:HHR655458 HRN655457:HRN655458 IBJ655457:IBJ655458 ILF655457:ILF655458 IVB655457:IVB655458 JEX655457:JEX655458 JOT655457:JOT655458 JYP655457:JYP655458 KIL655457:KIL655458 KSH655457:KSH655458 LCD655457:LCD655458 LLZ655457:LLZ655458 LVV655457:LVV655458 MFR655457:MFR655458 MPN655457:MPN655458 MZJ655457:MZJ655458 NJF655457:NJF655458 NTB655457:NTB655458 OCX655457:OCX655458 OMT655457:OMT655458 OWP655457:OWP655458 PGL655457:PGL655458 PQH655457:PQH655458 QAD655457:QAD655458 QJZ655457:QJZ655458 QTV655457:QTV655458 RDR655457:RDR655458 RNN655457:RNN655458 RXJ655457:RXJ655458 SHF655457:SHF655458 SRB655457:SRB655458 TAX655457:TAX655458 TKT655457:TKT655458 TUP655457:TUP655458 UEL655457:UEL655458 UOH655457:UOH655458 UYD655457:UYD655458 VHZ655457:VHZ655458 VRV655457:VRV655458 WBR655457:WBR655458 WLN655457:WLN655458 WVJ655457:WVJ655458 IX720993:IX720994 ST720993:ST720994 ACP720993:ACP720994 AML720993:AML720994 AWH720993:AWH720994 BGD720993:BGD720994 BPZ720993:BPZ720994 BZV720993:BZV720994 CJR720993:CJR720994 CTN720993:CTN720994 DDJ720993:DDJ720994 DNF720993:DNF720994 DXB720993:DXB720994 EGX720993:EGX720994 EQT720993:EQT720994 FAP720993:FAP720994 FKL720993:FKL720994 FUH720993:FUH720994 GED720993:GED720994 GNZ720993:GNZ720994 GXV720993:GXV720994 HHR720993:HHR720994 HRN720993:HRN720994 IBJ720993:IBJ720994 ILF720993:ILF720994 IVB720993:IVB720994 JEX720993:JEX720994 JOT720993:JOT720994 JYP720993:JYP720994 KIL720993:KIL720994 KSH720993:KSH720994 LCD720993:LCD720994 LLZ720993:LLZ720994 LVV720993:LVV720994 MFR720993:MFR720994 MPN720993:MPN720994 MZJ720993:MZJ720994 NJF720993:NJF720994 NTB720993:NTB720994 OCX720993:OCX720994 OMT720993:OMT720994 OWP720993:OWP720994 PGL720993:PGL720994 PQH720993:PQH720994 QAD720993:QAD720994 QJZ720993:QJZ720994 QTV720993:QTV720994 RDR720993:RDR720994 RNN720993:RNN720994 RXJ720993:RXJ720994 SHF720993:SHF720994 SRB720993:SRB720994 TAX720993:TAX720994 TKT720993:TKT720994 TUP720993:TUP720994 UEL720993:UEL720994 UOH720993:UOH720994 UYD720993:UYD720994 VHZ720993:VHZ720994 VRV720993:VRV720994 WBR720993:WBR720994 WLN720993:WLN720994 WVJ720993:WVJ720994 IX786529:IX786530 ST786529:ST786530 ACP786529:ACP786530 AML786529:AML786530 AWH786529:AWH786530 BGD786529:BGD786530 BPZ786529:BPZ786530 BZV786529:BZV786530 CJR786529:CJR786530 CTN786529:CTN786530 DDJ786529:DDJ786530 DNF786529:DNF786530 DXB786529:DXB786530 EGX786529:EGX786530 EQT786529:EQT786530 FAP786529:FAP786530 FKL786529:FKL786530 FUH786529:FUH786530 GED786529:GED786530 GNZ786529:GNZ786530 GXV786529:GXV786530 HHR786529:HHR786530 HRN786529:HRN786530 IBJ786529:IBJ786530 ILF786529:ILF786530 IVB786529:IVB786530 JEX786529:JEX786530 JOT786529:JOT786530 JYP786529:JYP786530 KIL786529:KIL786530 KSH786529:KSH786530 LCD786529:LCD786530 LLZ786529:LLZ786530 LVV786529:LVV786530 MFR786529:MFR786530 MPN786529:MPN786530 MZJ786529:MZJ786530 NJF786529:NJF786530 NTB786529:NTB786530 OCX786529:OCX786530 OMT786529:OMT786530 OWP786529:OWP786530 PGL786529:PGL786530 PQH786529:PQH786530 QAD786529:QAD786530 QJZ786529:QJZ786530 QTV786529:QTV786530 RDR786529:RDR786530 RNN786529:RNN786530 RXJ786529:RXJ786530 SHF786529:SHF786530 SRB786529:SRB786530 TAX786529:TAX786530 TKT786529:TKT786530 TUP786529:TUP786530 UEL786529:UEL786530 UOH786529:UOH786530 UYD786529:UYD786530 VHZ786529:VHZ786530 VRV786529:VRV786530 WBR786529:WBR786530 WLN786529:WLN786530 WVJ786529:WVJ786530 IX852065:IX852066 ST852065:ST852066 ACP852065:ACP852066 AML852065:AML852066 AWH852065:AWH852066 BGD852065:BGD852066 BPZ852065:BPZ852066 BZV852065:BZV852066 CJR852065:CJR852066 CTN852065:CTN852066 DDJ852065:DDJ852066 DNF852065:DNF852066 DXB852065:DXB852066 EGX852065:EGX852066 EQT852065:EQT852066 FAP852065:FAP852066 FKL852065:FKL852066 FUH852065:FUH852066 GED852065:GED852066 GNZ852065:GNZ852066 GXV852065:GXV852066 HHR852065:HHR852066 HRN852065:HRN852066 IBJ852065:IBJ852066 ILF852065:ILF852066 IVB852065:IVB852066 JEX852065:JEX852066 JOT852065:JOT852066 JYP852065:JYP852066 KIL852065:KIL852066 KSH852065:KSH852066 LCD852065:LCD852066 LLZ852065:LLZ852066 LVV852065:LVV852066 MFR852065:MFR852066 MPN852065:MPN852066 MZJ852065:MZJ852066 NJF852065:NJF852066 NTB852065:NTB852066 OCX852065:OCX852066 OMT852065:OMT852066 OWP852065:OWP852066 PGL852065:PGL852066 PQH852065:PQH852066 QAD852065:QAD852066 QJZ852065:QJZ852066 QTV852065:QTV852066 RDR852065:RDR852066 RNN852065:RNN852066 RXJ852065:RXJ852066 SHF852065:SHF852066 SRB852065:SRB852066 TAX852065:TAX852066 TKT852065:TKT852066 TUP852065:TUP852066 UEL852065:UEL852066 UOH852065:UOH852066 UYD852065:UYD852066 VHZ852065:VHZ852066 VRV852065:VRV852066 WBR852065:WBR852066 WLN852065:WLN852066 WVJ852065:WVJ852066 IX917601:IX917602 ST917601:ST917602 ACP917601:ACP917602 AML917601:AML917602 AWH917601:AWH917602 BGD917601:BGD917602 BPZ917601:BPZ917602 BZV917601:BZV917602 CJR917601:CJR917602 CTN917601:CTN917602 DDJ917601:DDJ917602 DNF917601:DNF917602 DXB917601:DXB917602 EGX917601:EGX917602 EQT917601:EQT917602 FAP917601:FAP917602 FKL917601:FKL917602 FUH917601:FUH917602 GED917601:GED917602 GNZ917601:GNZ917602 GXV917601:GXV917602 HHR917601:HHR917602 HRN917601:HRN917602 IBJ917601:IBJ917602 ILF917601:ILF917602 IVB917601:IVB917602 JEX917601:JEX917602 JOT917601:JOT917602 JYP917601:JYP917602 KIL917601:KIL917602 KSH917601:KSH917602 LCD917601:LCD917602 LLZ917601:LLZ917602 LVV917601:LVV917602 MFR917601:MFR917602 MPN917601:MPN917602 MZJ917601:MZJ917602 NJF917601:NJF917602 NTB917601:NTB917602 OCX917601:OCX917602 OMT917601:OMT917602 OWP917601:OWP917602 PGL917601:PGL917602 PQH917601:PQH917602 QAD917601:QAD917602 QJZ917601:QJZ917602 QTV917601:QTV917602 RDR917601:RDR917602 RNN917601:RNN917602 RXJ917601:RXJ917602 SHF917601:SHF917602 SRB917601:SRB917602 TAX917601:TAX917602 TKT917601:TKT917602 TUP917601:TUP917602 UEL917601:UEL917602 UOH917601:UOH917602 UYD917601:UYD917602 VHZ917601:VHZ917602 VRV917601:VRV917602 WBR917601:WBR917602 WLN917601:WLN917602 WVJ917601:WVJ917602 IX983137:IX983138 ST983137:ST983138 ACP983137:ACP983138 AML983137:AML983138 AWH983137:AWH983138 BGD983137:BGD983138 BPZ983137:BPZ983138 BZV983137:BZV983138 CJR983137:CJR983138 CTN983137:CTN983138 DDJ983137:DDJ983138 DNF983137:DNF983138 DXB983137:DXB983138 EGX983137:EGX983138 EQT983137:EQT983138 FAP983137:FAP983138 FKL983137:FKL983138 FUH983137:FUH983138 GED983137:GED983138 GNZ983137:GNZ983138 GXV983137:GXV983138 HHR983137:HHR983138 HRN983137:HRN983138 IBJ983137:IBJ983138 ILF983137:ILF983138 IVB983137:IVB983138 JEX983137:JEX983138 JOT983137:JOT983138 JYP983137:JYP983138 KIL983137:KIL983138 KSH983137:KSH983138 LCD983137:LCD983138 LLZ983137:LLZ983138 LVV983137:LVV983138 MFR983137:MFR983138 MPN983137:MPN983138 MZJ983137:MZJ983138 NJF983137:NJF983138 NTB983137:NTB983138 OCX983137:OCX983138 OMT983137:OMT983138 OWP983137:OWP983138 PGL983137:PGL983138 PQH983137:PQH983138 QAD983137:QAD983138 QJZ983137:QJZ983138 QTV983137:QTV983138 RDR983137:RDR983138 RNN983137:RNN983138 RXJ983137:RXJ983138 SHF983137:SHF983138 SRB983137:SRB983138 TAX983137:TAX983138 TKT983137:TKT983138 TUP983137:TUP983138 UEL983137:UEL983138 UOH983137:UOH983138 UYD983137:UYD983138 VHZ983137:VHZ983138 VRV983137:VRV983138 WBR983137:WBR983138 WLN983137:WLN983138 WVJ983137:WVJ983138">
      <formula1>"copie, original"</formula1>
    </dataValidation>
    <dataValidation operator="equal" allowBlank="1" sqref="H36"/>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47105" r:id="rId3" name="Check Box 1">
              <controlPr locked="0" defaultSize="0" autoFill="0" autoLine="0" autoPict="0">
                <anchor moveWithCells="1">
                  <from>
                    <xdr:col>4</xdr:col>
                    <xdr:colOff>342900</xdr:colOff>
                    <xdr:row>41</xdr:row>
                    <xdr:rowOff>0</xdr:rowOff>
                  </from>
                  <to>
                    <xdr:col>4</xdr:col>
                    <xdr:colOff>571500</xdr:colOff>
                    <xdr:row>42</xdr:row>
                    <xdr:rowOff>209550</xdr:rowOff>
                  </to>
                </anchor>
              </controlPr>
            </control>
          </mc:Choice>
        </mc:AlternateContent>
        <mc:AlternateContent xmlns:mc="http://schemas.openxmlformats.org/markup-compatibility/2006">
          <mc:Choice Requires="x14">
            <control shapeId="47106" r:id="rId4" name="Check Box 2">
              <controlPr locked="0" defaultSize="0" autoFill="0" autoLine="0" autoPict="0">
                <anchor moveWithCells="1">
                  <from>
                    <xdr:col>4</xdr:col>
                    <xdr:colOff>400050</xdr:colOff>
                    <xdr:row>41</xdr:row>
                    <xdr:rowOff>476250</xdr:rowOff>
                  </from>
                  <to>
                    <xdr:col>4</xdr:col>
                    <xdr:colOff>635000</xdr:colOff>
                    <xdr:row>43</xdr:row>
                    <xdr:rowOff>266700</xdr:rowOff>
                  </to>
                </anchor>
              </controlPr>
            </control>
          </mc:Choice>
        </mc:AlternateContent>
        <mc:AlternateContent xmlns:mc="http://schemas.openxmlformats.org/markup-compatibility/2006">
          <mc:Choice Requires="x14">
            <control shapeId="47107" r:id="rId5" name="Check Box 3">
              <controlPr locked="0" defaultSize="0" autoFill="0" autoLine="0" autoPict="0">
                <anchor moveWithCells="1">
                  <from>
                    <xdr:col>4</xdr:col>
                    <xdr:colOff>412750</xdr:colOff>
                    <xdr:row>48</xdr:row>
                    <xdr:rowOff>330200</xdr:rowOff>
                  </from>
                  <to>
                    <xdr:col>4</xdr:col>
                    <xdr:colOff>647700</xdr:colOff>
                    <xdr:row>50</xdr:row>
                    <xdr:rowOff>50800</xdr:rowOff>
                  </to>
                </anchor>
              </controlPr>
            </control>
          </mc:Choice>
        </mc:AlternateContent>
        <mc:AlternateContent xmlns:mc="http://schemas.openxmlformats.org/markup-compatibility/2006">
          <mc:Choice Requires="x14">
            <control shapeId="47108" r:id="rId6" name="Check Box 4">
              <controlPr defaultSize="0" autoFill="0" autoLine="0" autoPict="0">
                <anchor moveWithCells="1">
                  <from>
                    <xdr:col>5</xdr:col>
                    <xdr:colOff>463550</xdr:colOff>
                    <xdr:row>41</xdr:row>
                    <xdr:rowOff>501650</xdr:rowOff>
                  </from>
                  <to>
                    <xdr:col>5</xdr:col>
                    <xdr:colOff>774700</xdr:colOff>
                    <xdr:row>43</xdr:row>
                    <xdr:rowOff>342900</xdr:rowOff>
                  </to>
                </anchor>
              </controlPr>
            </control>
          </mc:Choice>
        </mc:AlternateContent>
        <mc:AlternateContent xmlns:mc="http://schemas.openxmlformats.org/markup-compatibility/2006">
          <mc:Choice Requires="x14">
            <control shapeId="47109" r:id="rId7" name="Check Box 5">
              <controlPr defaultSize="0" autoFill="0" autoLine="0" autoPict="0">
                <anchor moveWithCells="1">
                  <from>
                    <xdr:col>6</xdr:col>
                    <xdr:colOff>438150</xdr:colOff>
                    <xdr:row>44</xdr:row>
                    <xdr:rowOff>57150</xdr:rowOff>
                  </from>
                  <to>
                    <xdr:col>6</xdr:col>
                    <xdr:colOff>660400</xdr:colOff>
                    <xdr:row>45</xdr:row>
                    <xdr:rowOff>133350</xdr:rowOff>
                  </to>
                </anchor>
              </controlPr>
            </control>
          </mc:Choice>
        </mc:AlternateContent>
        <mc:AlternateContent xmlns:mc="http://schemas.openxmlformats.org/markup-compatibility/2006">
          <mc:Choice Requires="x14">
            <control shapeId="47110" r:id="rId8" name="Check Box 6">
              <controlPr locked="0" defaultSize="0" autoFill="0" autoLine="0" autoPict="0">
                <anchor moveWithCells="1">
                  <from>
                    <xdr:col>4</xdr:col>
                    <xdr:colOff>374650</xdr:colOff>
                    <xdr:row>51</xdr:row>
                    <xdr:rowOff>38100</xdr:rowOff>
                  </from>
                  <to>
                    <xdr:col>4</xdr:col>
                    <xdr:colOff>609600</xdr:colOff>
                    <xdr:row>52</xdr:row>
                    <xdr:rowOff>25400</xdr:rowOff>
                  </to>
                </anchor>
              </controlPr>
            </control>
          </mc:Choice>
        </mc:AlternateContent>
        <mc:AlternateContent xmlns:mc="http://schemas.openxmlformats.org/markup-compatibility/2006">
          <mc:Choice Requires="x14">
            <control shapeId="47111" r:id="rId9" name="Check Box 7">
              <controlPr defaultSize="0" autoFill="0" autoLine="0" autoPict="0">
                <anchor moveWithCells="1">
                  <from>
                    <xdr:col>6</xdr:col>
                    <xdr:colOff>419100</xdr:colOff>
                    <xdr:row>44</xdr:row>
                    <xdr:rowOff>0</xdr:rowOff>
                  </from>
                  <to>
                    <xdr:col>6</xdr:col>
                    <xdr:colOff>641350</xdr:colOff>
                    <xdr:row>46</xdr:row>
                    <xdr:rowOff>514350</xdr:rowOff>
                  </to>
                </anchor>
              </controlPr>
            </control>
          </mc:Choice>
        </mc:AlternateContent>
        <mc:AlternateContent xmlns:mc="http://schemas.openxmlformats.org/markup-compatibility/2006">
          <mc:Choice Requires="x14">
            <control shapeId="47112" r:id="rId10" name="Check Box 8">
              <controlPr defaultSize="0" autoFill="0" autoLine="0" autoPict="0">
                <anchor moveWithCells="1">
                  <from>
                    <xdr:col>5</xdr:col>
                    <xdr:colOff>527050</xdr:colOff>
                    <xdr:row>80</xdr:row>
                    <xdr:rowOff>298450</xdr:rowOff>
                  </from>
                  <to>
                    <xdr:col>5</xdr:col>
                    <xdr:colOff>755650</xdr:colOff>
                    <xdr:row>82</xdr:row>
                    <xdr:rowOff>38100</xdr:rowOff>
                  </to>
                </anchor>
              </controlPr>
            </control>
          </mc:Choice>
        </mc:AlternateContent>
        <mc:AlternateContent xmlns:mc="http://schemas.openxmlformats.org/markup-compatibility/2006">
          <mc:Choice Requires="x14">
            <control shapeId="47113" r:id="rId11" name="Check Box 9">
              <controlPr locked="0" defaultSize="0" autoFill="0" autoLine="0" autoPict="0">
                <anchor moveWithCells="1">
                  <from>
                    <xdr:col>4</xdr:col>
                    <xdr:colOff>355600</xdr:colOff>
                    <xdr:row>78</xdr:row>
                    <xdr:rowOff>31750</xdr:rowOff>
                  </from>
                  <to>
                    <xdr:col>4</xdr:col>
                    <xdr:colOff>590550</xdr:colOff>
                    <xdr:row>79</xdr:row>
                    <xdr:rowOff>101600</xdr:rowOff>
                  </to>
                </anchor>
              </controlPr>
            </control>
          </mc:Choice>
        </mc:AlternateContent>
        <mc:AlternateContent xmlns:mc="http://schemas.openxmlformats.org/markup-compatibility/2006">
          <mc:Choice Requires="x14">
            <control shapeId="47114" r:id="rId12" name="Check Box 10">
              <controlPr defaultSize="0" autoFill="0" autoLine="0" autoPict="0">
                <anchor moveWithCells="1">
                  <from>
                    <xdr:col>5</xdr:col>
                    <xdr:colOff>495300</xdr:colOff>
                    <xdr:row>89</xdr:row>
                    <xdr:rowOff>57150</xdr:rowOff>
                  </from>
                  <to>
                    <xdr:col>5</xdr:col>
                    <xdr:colOff>717550</xdr:colOff>
                    <xdr:row>90</xdr:row>
                    <xdr:rowOff>133350</xdr:rowOff>
                  </to>
                </anchor>
              </controlPr>
            </control>
          </mc:Choice>
        </mc:AlternateContent>
        <mc:AlternateContent xmlns:mc="http://schemas.openxmlformats.org/markup-compatibility/2006">
          <mc:Choice Requires="x14">
            <control shapeId="47115" r:id="rId13" name="Check Box 11">
              <controlPr locked="0" defaultSize="0" autoFill="0" autoLine="0" autoPict="0">
                <anchor moveWithCells="1">
                  <from>
                    <xdr:col>4</xdr:col>
                    <xdr:colOff>336550</xdr:colOff>
                    <xdr:row>88</xdr:row>
                    <xdr:rowOff>317500</xdr:rowOff>
                  </from>
                  <to>
                    <xdr:col>4</xdr:col>
                    <xdr:colOff>552450</xdr:colOff>
                    <xdr:row>90</xdr:row>
                    <xdr:rowOff>88900</xdr:rowOff>
                  </to>
                </anchor>
              </controlPr>
            </control>
          </mc:Choice>
        </mc:AlternateContent>
        <mc:AlternateContent xmlns:mc="http://schemas.openxmlformats.org/markup-compatibility/2006">
          <mc:Choice Requires="x14">
            <control shapeId="47116" r:id="rId14" name="Check Box 12">
              <controlPr defaultSize="0" autoFill="0" autoLine="0" autoPict="0">
                <anchor moveWithCells="1">
                  <from>
                    <xdr:col>5</xdr:col>
                    <xdr:colOff>425450</xdr:colOff>
                    <xdr:row>72</xdr:row>
                    <xdr:rowOff>95250</xdr:rowOff>
                  </from>
                  <to>
                    <xdr:col>5</xdr:col>
                    <xdr:colOff>660400</xdr:colOff>
                    <xdr:row>73</xdr:row>
                    <xdr:rowOff>171450</xdr:rowOff>
                  </to>
                </anchor>
              </controlPr>
            </control>
          </mc:Choice>
        </mc:AlternateContent>
        <mc:AlternateContent xmlns:mc="http://schemas.openxmlformats.org/markup-compatibility/2006">
          <mc:Choice Requires="x14">
            <control shapeId="47117" r:id="rId15" name="Check Box 13">
              <controlPr locked="0" defaultSize="0" autoFill="0" autoLine="0" autoPict="0">
                <anchor moveWithCells="1">
                  <from>
                    <xdr:col>4</xdr:col>
                    <xdr:colOff>355600</xdr:colOff>
                    <xdr:row>73</xdr:row>
                    <xdr:rowOff>114300</xdr:rowOff>
                  </from>
                  <to>
                    <xdr:col>4</xdr:col>
                    <xdr:colOff>590550</xdr:colOff>
                    <xdr:row>75</xdr:row>
                    <xdr:rowOff>6350</xdr:rowOff>
                  </to>
                </anchor>
              </controlPr>
            </control>
          </mc:Choice>
        </mc:AlternateContent>
        <mc:AlternateContent xmlns:mc="http://schemas.openxmlformats.org/markup-compatibility/2006">
          <mc:Choice Requires="x14">
            <control shapeId="47118" r:id="rId16" name="Check Box 14">
              <controlPr defaultSize="0" autoFill="0" autoLine="0" autoPict="0">
                <anchor moveWithCells="1">
                  <from>
                    <xdr:col>5</xdr:col>
                    <xdr:colOff>425450</xdr:colOff>
                    <xdr:row>73</xdr:row>
                    <xdr:rowOff>133350</xdr:rowOff>
                  </from>
                  <to>
                    <xdr:col>5</xdr:col>
                    <xdr:colOff>635000</xdr:colOff>
                    <xdr:row>75</xdr:row>
                    <xdr:rowOff>6350</xdr:rowOff>
                  </to>
                </anchor>
              </controlPr>
            </control>
          </mc:Choice>
        </mc:AlternateContent>
        <mc:AlternateContent xmlns:mc="http://schemas.openxmlformats.org/markup-compatibility/2006">
          <mc:Choice Requires="x14">
            <control shapeId="47119" r:id="rId17" name="Check Box 15">
              <controlPr locked="0" defaultSize="0" autoFill="0" autoLine="0" autoPict="0">
                <anchor moveWithCells="1">
                  <from>
                    <xdr:col>4</xdr:col>
                    <xdr:colOff>355600</xdr:colOff>
                    <xdr:row>74</xdr:row>
                    <xdr:rowOff>165100</xdr:rowOff>
                  </from>
                  <to>
                    <xdr:col>4</xdr:col>
                    <xdr:colOff>590550</xdr:colOff>
                    <xdr:row>76</xdr:row>
                    <xdr:rowOff>82550</xdr:rowOff>
                  </to>
                </anchor>
              </controlPr>
            </control>
          </mc:Choice>
        </mc:AlternateContent>
        <mc:AlternateContent xmlns:mc="http://schemas.openxmlformats.org/markup-compatibility/2006">
          <mc:Choice Requires="x14">
            <control shapeId="47120" r:id="rId18" name="Check Box 16">
              <controlPr defaultSize="0" autoFill="0" autoLine="0" autoPict="0">
                <anchor moveWithCells="1">
                  <from>
                    <xdr:col>5</xdr:col>
                    <xdr:colOff>425450</xdr:colOff>
                    <xdr:row>74</xdr:row>
                    <xdr:rowOff>171450</xdr:rowOff>
                  </from>
                  <to>
                    <xdr:col>5</xdr:col>
                    <xdr:colOff>641350</xdr:colOff>
                    <xdr:row>76</xdr:row>
                    <xdr:rowOff>44450</xdr:rowOff>
                  </to>
                </anchor>
              </controlPr>
            </control>
          </mc:Choice>
        </mc:AlternateContent>
        <mc:AlternateContent xmlns:mc="http://schemas.openxmlformats.org/markup-compatibility/2006">
          <mc:Choice Requires="x14">
            <control shapeId="47121" r:id="rId19" name="Check Box 17">
              <controlPr locked="0" defaultSize="0" autoFill="0" autoLine="0" autoPict="0">
                <anchor moveWithCells="1">
                  <from>
                    <xdr:col>4</xdr:col>
                    <xdr:colOff>355600</xdr:colOff>
                    <xdr:row>75</xdr:row>
                    <xdr:rowOff>127000</xdr:rowOff>
                  </from>
                  <to>
                    <xdr:col>4</xdr:col>
                    <xdr:colOff>590550</xdr:colOff>
                    <xdr:row>77</xdr:row>
                    <xdr:rowOff>6350</xdr:rowOff>
                  </to>
                </anchor>
              </controlPr>
            </control>
          </mc:Choice>
        </mc:AlternateContent>
        <mc:AlternateContent xmlns:mc="http://schemas.openxmlformats.org/markup-compatibility/2006">
          <mc:Choice Requires="x14">
            <control shapeId="47122" r:id="rId20" name="Check Box 18">
              <controlPr defaultSize="0" autoFill="0" autoLine="0" autoPict="0">
                <anchor moveWithCells="1">
                  <from>
                    <xdr:col>5</xdr:col>
                    <xdr:colOff>425450</xdr:colOff>
                    <xdr:row>75</xdr:row>
                    <xdr:rowOff>114300</xdr:rowOff>
                  </from>
                  <to>
                    <xdr:col>5</xdr:col>
                    <xdr:colOff>660400</xdr:colOff>
                    <xdr:row>77</xdr:row>
                    <xdr:rowOff>6350</xdr:rowOff>
                  </to>
                </anchor>
              </controlPr>
            </control>
          </mc:Choice>
        </mc:AlternateContent>
        <mc:AlternateContent xmlns:mc="http://schemas.openxmlformats.org/markup-compatibility/2006">
          <mc:Choice Requires="x14">
            <control shapeId="47123" r:id="rId21" name="Check Box 19">
              <controlPr locked="0" defaultSize="0" autoFill="0" autoLine="0" autoPict="0">
                <anchor moveWithCells="1">
                  <from>
                    <xdr:col>4</xdr:col>
                    <xdr:colOff>374650</xdr:colOff>
                    <xdr:row>86</xdr:row>
                    <xdr:rowOff>311150</xdr:rowOff>
                  </from>
                  <to>
                    <xdr:col>4</xdr:col>
                    <xdr:colOff>596900</xdr:colOff>
                    <xdr:row>88</xdr:row>
                    <xdr:rowOff>95250</xdr:rowOff>
                  </to>
                </anchor>
              </controlPr>
            </control>
          </mc:Choice>
        </mc:AlternateContent>
        <mc:AlternateContent xmlns:mc="http://schemas.openxmlformats.org/markup-compatibility/2006">
          <mc:Choice Requires="x14">
            <control shapeId="47124" r:id="rId22" name="Check Box 20">
              <controlPr defaultSize="0" autoFill="0" autoLine="0" autoPict="0">
                <anchor moveWithCells="1">
                  <from>
                    <xdr:col>5</xdr:col>
                    <xdr:colOff>488950</xdr:colOff>
                    <xdr:row>87</xdr:row>
                    <xdr:rowOff>12700</xdr:rowOff>
                  </from>
                  <to>
                    <xdr:col>5</xdr:col>
                    <xdr:colOff>704850</xdr:colOff>
                    <xdr:row>88</xdr:row>
                    <xdr:rowOff>152400</xdr:rowOff>
                  </to>
                </anchor>
              </controlPr>
            </control>
          </mc:Choice>
        </mc:AlternateContent>
        <mc:AlternateContent xmlns:mc="http://schemas.openxmlformats.org/markup-compatibility/2006">
          <mc:Choice Requires="x14">
            <control shapeId="47125" r:id="rId23" name="Check Box 21">
              <controlPr locked="0" defaultSize="0" autoFill="0" autoLine="0" autoPict="0">
                <anchor moveWithCells="1">
                  <from>
                    <xdr:col>4</xdr:col>
                    <xdr:colOff>368300</xdr:colOff>
                    <xdr:row>89</xdr:row>
                    <xdr:rowOff>215900</xdr:rowOff>
                  </from>
                  <to>
                    <xdr:col>4</xdr:col>
                    <xdr:colOff>596900</xdr:colOff>
                    <xdr:row>91</xdr:row>
                    <xdr:rowOff>209550</xdr:rowOff>
                  </to>
                </anchor>
              </controlPr>
            </control>
          </mc:Choice>
        </mc:AlternateContent>
        <mc:AlternateContent xmlns:mc="http://schemas.openxmlformats.org/markup-compatibility/2006">
          <mc:Choice Requires="x14">
            <control shapeId="47126" r:id="rId24" name="Check Box 22">
              <controlPr defaultSize="0" autoFill="0" autoLine="0" autoPict="0">
                <anchor moveWithCells="1">
                  <from>
                    <xdr:col>5</xdr:col>
                    <xdr:colOff>495300</xdr:colOff>
                    <xdr:row>89</xdr:row>
                    <xdr:rowOff>209550</xdr:rowOff>
                  </from>
                  <to>
                    <xdr:col>5</xdr:col>
                    <xdr:colOff>723900</xdr:colOff>
                    <xdr:row>91</xdr:row>
                    <xdr:rowOff>228600</xdr:rowOff>
                  </to>
                </anchor>
              </controlPr>
            </control>
          </mc:Choice>
        </mc:AlternateContent>
        <mc:AlternateContent xmlns:mc="http://schemas.openxmlformats.org/markup-compatibility/2006">
          <mc:Choice Requires="x14">
            <control shapeId="47127" r:id="rId25" name="Check Box 23">
              <controlPr locked="0" defaultSize="0" autoFill="0" autoLine="0" autoPict="0">
                <anchor moveWithCells="1">
                  <from>
                    <xdr:col>4</xdr:col>
                    <xdr:colOff>317500</xdr:colOff>
                    <xdr:row>91</xdr:row>
                    <xdr:rowOff>38100</xdr:rowOff>
                  </from>
                  <to>
                    <xdr:col>4</xdr:col>
                    <xdr:colOff>546100</xdr:colOff>
                    <xdr:row>92</xdr:row>
                    <xdr:rowOff>120650</xdr:rowOff>
                  </to>
                </anchor>
              </controlPr>
            </control>
          </mc:Choice>
        </mc:AlternateContent>
        <mc:AlternateContent xmlns:mc="http://schemas.openxmlformats.org/markup-compatibility/2006">
          <mc:Choice Requires="x14">
            <control shapeId="47128" r:id="rId26" name="Check Box 24">
              <controlPr defaultSize="0" autoFill="0" autoLine="0" autoPict="0">
                <anchor moveWithCells="1">
                  <from>
                    <xdr:col>5</xdr:col>
                    <xdr:colOff>501650</xdr:colOff>
                    <xdr:row>90</xdr:row>
                    <xdr:rowOff>387350</xdr:rowOff>
                  </from>
                  <to>
                    <xdr:col>5</xdr:col>
                    <xdr:colOff>723900</xdr:colOff>
                    <xdr:row>92</xdr:row>
                    <xdr:rowOff>57150</xdr:rowOff>
                  </to>
                </anchor>
              </controlPr>
            </control>
          </mc:Choice>
        </mc:AlternateContent>
        <mc:AlternateContent xmlns:mc="http://schemas.openxmlformats.org/markup-compatibility/2006">
          <mc:Choice Requires="x14">
            <control shapeId="47129" r:id="rId27" name="Check Box 25">
              <controlPr locked="0" defaultSize="0" autoFill="0" autoLine="0" autoPict="0">
                <anchor moveWithCells="1">
                  <from>
                    <xdr:col>4</xdr:col>
                    <xdr:colOff>336550</xdr:colOff>
                    <xdr:row>91</xdr:row>
                    <xdr:rowOff>203200</xdr:rowOff>
                  </from>
                  <to>
                    <xdr:col>4</xdr:col>
                    <xdr:colOff>571500</xdr:colOff>
                    <xdr:row>93</xdr:row>
                    <xdr:rowOff>215900</xdr:rowOff>
                  </to>
                </anchor>
              </controlPr>
            </control>
          </mc:Choice>
        </mc:AlternateContent>
        <mc:AlternateContent xmlns:mc="http://schemas.openxmlformats.org/markup-compatibility/2006">
          <mc:Choice Requires="x14">
            <control shapeId="47130" r:id="rId28" name="Check Box 26">
              <controlPr defaultSize="0" autoFill="0" autoLine="0" autoPict="0">
                <anchor moveWithCells="1">
                  <from>
                    <xdr:col>5</xdr:col>
                    <xdr:colOff>533400</xdr:colOff>
                    <xdr:row>91</xdr:row>
                    <xdr:rowOff>203200</xdr:rowOff>
                  </from>
                  <to>
                    <xdr:col>5</xdr:col>
                    <xdr:colOff>749300</xdr:colOff>
                    <xdr:row>93</xdr:row>
                    <xdr:rowOff>215900</xdr:rowOff>
                  </to>
                </anchor>
              </controlPr>
            </control>
          </mc:Choice>
        </mc:AlternateContent>
        <mc:AlternateContent xmlns:mc="http://schemas.openxmlformats.org/markup-compatibility/2006">
          <mc:Choice Requires="x14">
            <control shapeId="47131" r:id="rId29" name="Check Box 27">
              <controlPr locked="0" defaultSize="0" autoFill="0" autoLine="0" autoPict="0">
                <anchor moveWithCells="1">
                  <from>
                    <xdr:col>4</xdr:col>
                    <xdr:colOff>317500</xdr:colOff>
                    <xdr:row>93</xdr:row>
                    <xdr:rowOff>38100</xdr:rowOff>
                  </from>
                  <to>
                    <xdr:col>4</xdr:col>
                    <xdr:colOff>546100</xdr:colOff>
                    <xdr:row>94</xdr:row>
                    <xdr:rowOff>120650</xdr:rowOff>
                  </to>
                </anchor>
              </controlPr>
            </control>
          </mc:Choice>
        </mc:AlternateContent>
        <mc:AlternateContent xmlns:mc="http://schemas.openxmlformats.org/markup-compatibility/2006">
          <mc:Choice Requires="x14">
            <control shapeId="47132" r:id="rId30" name="Check Box 28">
              <controlPr defaultSize="0" autoFill="0" autoLine="0" autoPict="0">
                <anchor moveWithCells="1">
                  <from>
                    <xdr:col>5</xdr:col>
                    <xdr:colOff>469900</xdr:colOff>
                    <xdr:row>93</xdr:row>
                    <xdr:rowOff>107950</xdr:rowOff>
                  </from>
                  <to>
                    <xdr:col>5</xdr:col>
                    <xdr:colOff>679450</xdr:colOff>
                    <xdr:row>94</xdr:row>
                    <xdr:rowOff>171450</xdr:rowOff>
                  </to>
                </anchor>
              </controlPr>
            </control>
          </mc:Choice>
        </mc:AlternateContent>
        <mc:AlternateContent xmlns:mc="http://schemas.openxmlformats.org/markup-compatibility/2006">
          <mc:Choice Requires="x14">
            <control shapeId="47133" r:id="rId31" name="Check Box 29">
              <controlPr locked="0" defaultSize="0" autoFill="0" autoLine="0" autoPict="0">
                <anchor moveWithCells="1">
                  <from>
                    <xdr:col>4</xdr:col>
                    <xdr:colOff>393700</xdr:colOff>
                    <xdr:row>84</xdr:row>
                    <xdr:rowOff>209550</xdr:rowOff>
                  </from>
                  <to>
                    <xdr:col>4</xdr:col>
                    <xdr:colOff>908050</xdr:colOff>
                    <xdr:row>86</xdr:row>
                    <xdr:rowOff>228600</xdr:rowOff>
                  </to>
                </anchor>
              </controlPr>
            </control>
          </mc:Choice>
        </mc:AlternateContent>
        <mc:AlternateContent xmlns:mc="http://schemas.openxmlformats.org/markup-compatibility/2006">
          <mc:Choice Requires="x14">
            <control shapeId="47134" r:id="rId32" name="Check Box 30">
              <controlPr defaultSize="0" autoFill="0" autoLine="0" autoPict="0">
                <anchor moveWithCells="1">
                  <from>
                    <xdr:col>5</xdr:col>
                    <xdr:colOff>488950</xdr:colOff>
                    <xdr:row>84</xdr:row>
                    <xdr:rowOff>190500</xdr:rowOff>
                  </from>
                  <to>
                    <xdr:col>5</xdr:col>
                    <xdr:colOff>927100</xdr:colOff>
                    <xdr:row>86</xdr:row>
                    <xdr:rowOff>228600</xdr:rowOff>
                  </to>
                </anchor>
              </controlPr>
            </control>
          </mc:Choice>
        </mc:AlternateContent>
        <mc:AlternateContent xmlns:mc="http://schemas.openxmlformats.org/markup-compatibility/2006">
          <mc:Choice Requires="x14">
            <control shapeId="47135" r:id="rId33" name="Check Box 31">
              <controlPr locked="0" defaultSize="0" autoFill="0" autoLine="0" autoPict="0">
                <anchor moveWithCells="1">
                  <from>
                    <xdr:col>4</xdr:col>
                    <xdr:colOff>361950</xdr:colOff>
                    <xdr:row>82</xdr:row>
                    <xdr:rowOff>215900</xdr:rowOff>
                  </from>
                  <to>
                    <xdr:col>4</xdr:col>
                    <xdr:colOff>571500</xdr:colOff>
                    <xdr:row>84</xdr:row>
                    <xdr:rowOff>228600</xdr:rowOff>
                  </to>
                </anchor>
              </controlPr>
            </control>
          </mc:Choice>
        </mc:AlternateContent>
        <mc:AlternateContent xmlns:mc="http://schemas.openxmlformats.org/markup-compatibility/2006">
          <mc:Choice Requires="x14">
            <control shapeId="47136" r:id="rId34" name="Check Box 32">
              <controlPr locked="0" defaultSize="0" autoFill="0" autoLine="0" autoPict="0">
                <anchor moveWithCells="1">
                  <from>
                    <xdr:col>4</xdr:col>
                    <xdr:colOff>419100</xdr:colOff>
                    <xdr:row>95</xdr:row>
                    <xdr:rowOff>38100</xdr:rowOff>
                  </from>
                  <to>
                    <xdr:col>4</xdr:col>
                    <xdr:colOff>660400</xdr:colOff>
                    <xdr:row>96</xdr:row>
                    <xdr:rowOff>152400</xdr:rowOff>
                  </to>
                </anchor>
              </controlPr>
            </control>
          </mc:Choice>
        </mc:AlternateContent>
        <mc:AlternateContent xmlns:mc="http://schemas.openxmlformats.org/markup-compatibility/2006">
          <mc:Choice Requires="x14">
            <control shapeId="47137" r:id="rId35" name="Check Box 33">
              <controlPr defaultSize="0" autoFill="0" autoLine="0" autoPict="0">
                <anchor moveWithCells="1">
                  <from>
                    <xdr:col>5</xdr:col>
                    <xdr:colOff>488950</xdr:colOff>
                    <xdr:row>95</xdr:row>
                    <xdr:rowOff>38100</xdr:rowOff>
                  </from>
                  <to>
                    <xdr:col>5</xdr:col>
                    <xdr:colOff>704850</xdr:colOff>
                    <xdr:row>96</xdr:row>
                    <xdr:rowOff>165100</xdr:rowOff>
                  </to>
                </anchor>
              </controlPr>
            </control>
          </mc:Choice>
        </mc:AlternateContent>
        <mc:AlternateContent xmlns:mc="http://schemas.openxmlformats.org/markup-compatibility/2006">
          <mc:Choice Requires="x14">
            <control shapeId="47138" r:id="rId36" name="Check Box 34">
              <controlPr locked="0" defaultSize="0" autoFill="0" autoLine="0" autoPict="0">
                <anchor moveWithCells="1">
                  <from>
                    <xdr:col>4</xdr:col>
                    <xdr:colOff>450850</xdr:colOff>
                    <xdr:row>96</xdr:row>
                    <xdr:rowOff>234950</xdr:rowOff>
                  </from>
                  <to>
                    <xdr:col>4</xdr:col>
                    <xdr:colOff>692150</xdr:colOff>
                    <xdr:row>98</xdr:row>
                    <xdr:rowOff>215900</xdr:rowOff>
                  </to>
                </anchor>
              </controlPr>
            </control>
          </mc:Choice>
        </mc:AlternateContent>
        <mc:AlternateContent xmlns:mc="http://schemas.openxmlformats.org/markup-compatibility/2006">
          <mc:Choice Requires="x14">
            <control shapeId="47139" r:id="rId37" name="Check Box 35">
              <controlPr locked="0" defaultSize="0" autoFill="0" autoLine="0" autoPict="0">
                <anchor moveWithCells="1">
                  <from>
                    <xdr:col>4</xdr:col>
                    <xdr:colOff>419100</xdr:colOff>
                    <xdr:row>98</xdr:row>
                    <xdr:rowOff>38100</xdr:rowOff>
                  </from>
                  <to>
                    <xdr:col>4</xdr:col>
                    <xdr:colOff>660400</xdr:colOff>
                    <xdr:row>99</xdr:row>
                    <xdr:rowOff>120650</xdr:rowOff>
                  </to>
                </anchor>
              </controlPr>
            </control>
          </mc:Choice>
        </mc:AlternateContent>
        <mc:AlternateContent xmlns:mc="http://schemas.openxmlformats.org/markup-compatibility/2006">
          <mc:Choice Requires="x14">
            <control shapeId="47140" r:id="rId38" name="Check Box 36">
              <controlPr defaultSize="0" autoFill="0" autoLine="0" autoPict="0">
                <anchor moveWithCells="1">
                  <from>
                    <xdr:col>5</xdr:col>
                    <xdr:colOff>488950</xdr:colOff>
                    <xdr:row>98</xdr:row>
                    <xdr:rowOff>69850</xdr:rowOff>
                  </from>
                  <to>
                    <xdr:col>5</xdr:col>
                    <xdr:colOff>704850</xdr:colOff>
                    <xdr:row>99</xdr:row>
                    <xdr:rowOff>133350</xdr:rowOff>
                  </to>
                </anchor>
              </controlPr>
            </control>
          </mc:Choice>
        </mc:AlternateContent>
        <mc:AlternateContent xmlns:mc="http://schemas.openxmlformats.org/markup-compatibility/2006">
          <mc:Choice Requires="x14">
            <control shapeId="47141" r:id="rId39" name="Check Box 37">
              <controlPr locked="0" defaultSize="0" autoFill="0" autoLine="0" autoPict="0">
                <anchor moveWithCells="1">
                  <from>
                    <xdr:col>4</xdr:col>
                    <xdr:colOff>419100</xdr:colOff>
                    <xdr:row>99</xdr:row>
                    <xdr:rowOff>38100</xdr:rowOff>
                  </from>
                  <to>
                    <xdr:col>4</xdr:col>
                    <xdr:colOff>660400</xdr:colOff>
                    <xdr:row>100</xdr:row>
                    <xdr:rowOff>120650</xdr:rowOff>
                  </to>
                </anchor>
              </controlPr>
            </control>
          </mc:Choice>
        </mc:AlternateContent>
        <mc:AlternateContent xmlns:mc="http://schemas.openxmlformats.org/markup-compatibility/2006">
          <mc:Choice Requires="x14">
            <control shapeId="47142" r:id="rId40" name="Check Box 38">
              <controlPr defaultSize="0" autoFill="0" autoLine="0" autoPict="0">
                <anchor moveWithCells="1">
                  <from>
                    <xdr:col>5</xdr:col>
                    <xdr:colOff>488950</xdr:colOff>
                    <xdr:row>99</xdr:row>
                    <xdr:rowOff>50800</xdr:rowOff>
                  </from>
                  <to>
                    <xdr:col>5</xdr:col>
                    <xdr:colOff>717550</xdr:colOff>
                    <xdr:row>100</xdr:row>
                    <xdr:rowOff>120650</xdr:rowOff>
                  </to>
                </anchor>
              </controlPr>
            </control>
          </mc:Choice>
        </mc:AlternateContent>
        <mc:AlternateContent xmlns:mc="http://schemas.openxmlformats.org/markup-compatibility/2006">
          <mc:Choice Requires="x14">
            <control shapeId="47143" r:id="rId41" name="Check Box 39">
              <controlPr locked="0" defaultSize="0" autoFill="0" autoLine="0" autoPict="0">
                <anchor moveWithCells="1">
                  <from>
                    <xdr:col>4</xdr:col>
                    <xdr:colOff>419100</xdr:colOff>
                    <xdr:row>101</xdr:row>
                    <xdr:rowOff>38100</xdr:rowOff>
                  </from>
                  <to>
                    <xdr:col>4</xdr:col>
                    <xdr:colOff>660400</xdr:colOff>
                    <xdr:row>102</xdr:row>
                    <xdr:rowOff>152400</xdr:rowOff>
                  </to>
                </anchor>
              </controlPr>
            </control>
          </mc:Choice>
        </mc:AlternateContent>
        <mc:AlternateContent xmlns:mc="http://schemas.openxmlformats.org/markup-compatibility/2006">
          <mc:Choice Requires="x14">
            <control shapeId="47144" r:id="rId42" name="Check Box 40">
              <controlPr defaultSize="0" autoFill="0" autoLine="0" autoPict="0">
                <anchor moveWithCells="1">
                  <from>
                    <xdr:col>5</xdr:col>
                    <xdr:colOff>501650</xdr:colOff>
                    <xdr:row>101</xdr:row>
                    <xdr:rowOff>31750</xdr:rowOff>
                  </from>
                  <to>
                    <xdr:col>5</xdr:col>
                    <xdr:colOff>736600</xdr:colOff>
                    <xdr:row>102</xdr:row>
                    <xdr:rowOff>152400</xdr:rowOff>
                  </to>
                </anchor>
              </controlPr>
            </control>
          </mc:Choice>
        </mc:AlternateContent>
        <mc:AlternateContent xmlns:mc="http://schemas.openxmlformats.org/markup-compatibility/2006">
          <mc:Choice Requires="x14">
            <control shapeId="47145" r:id="rId43" name="Check Box 41">
              <controlPr locked="0" defaultSize="0" autoFill="0" autoLine="0" autoPict="0">
                <anchor moveWithCells="1">
                  <from>
                    <xdr:col>4</xdr:col>
                    <xdr:colOff>355600</xdr:colOff>
                    <xdr:row>49</xdr:row>
                    <xdr:rowOff>323850</xdr:rowOff>
                  </from>
                  <to>
                    <xdr:col>4</xdr:col>
                    <xdr:colOff>584200</xdr:colOff>
                    <xdr:row>51</xdr:row>
                    <xdr:rowOff>133350</xdr:rowOff>
                  </to>
                </anchor>
              </controlPr>
            </control>
          </mc:Choice>
        </mc:AlternateContent>
        <mc:AlternateContent xmlns:mc="http://schemas.openxmlformats.org/markup-compatibility/2006">
          <mc:Choice Requires="x14">
            <control shapeId="47146" r:id="rId44" name="Check Box 42">
              <controlPr defaultSize="0" autoFill="0" autoLine="0" autoPict="0" macro="[1]!Caseàcocher54_Cliquer">
                <anchor moveWithCells="1">
                  <from>
                    <xdr:col>5</xdr:col>
                    <xdr:colOff>482600</xdr:colOff>
                    <xdr:row>38</xdr:row>
                    <xdr:rowOff>133350</xdr:rowOff>
                  </from>
                  <to>
                    <xdr:col>5</xdr:col>
                    <xdr:colOff>704850</xdr:colOff>
                    <xdr:row>40</xdr:row>
                    <xdr:rowOff>196850</xdr:rowOff>
                  </to>
                </anchor>
              </controlPr>
            </control>
          </mc:Choice>
        </mc:AlternateContent>
        <mc:AlternateContent xmlns:mc="http://schemas.openxmlformats.org/markup-compatibility/2006">
          <mc:Choice Requires="x14">
            <control shapeId="47147" r:id="rId45" name="Check Box 43">
              <controlPr locked="0" defaultSize="0" autoFill="0" autoLine="0" autoPict="0">
                <anchor moveWithCells="1">
                  <from>
                    <xdr:col>4</xdr:col>
                    <xdr:colOff>336550</xdr:colOff>
                    <xdr:row>70</xdr:row>
                    <xdr:rowOff>88900</xdr:rowOff>
                  </from>
                  <to>
                    <xdr:col>4</xdr:col>
                    <xdr:colOff>565150</xdr:colOff>
                    <xdr:row>71</xdr:row>
                    <xdr:rowOff>152400</xdr:rowOff>
                  </to>
                </anchor>
              </controlPr>
            </control>
          </mc:Choice>
        </mc:AlternateContent>
        <mc:AlternateContent xmlns:mc="http://schemas.openxmlformats.org/markup-compatibility/2006">
          <mc:Choice Requires="x14">
            <control shapeId="47148" r:id="rId46" name="Check Box 44">
              <controlPr locked="0" defaultSize="0" autoFill="0" autoLine="0" autoPict="0">
                <anchor moveWithCells="1">
                  <from>
                    <xdr:col>4</xdr:col>
                    <xdr:colOff>355600</xdr:colOff>
                    <xdr:row>72</xdr:row>
                    <xdr:rowOff>50800</xdr:rowOff>
                  </from>
                  <to>
                    <xdr:col>4</xdr:col>
                    <xdr:colOff>755650</xdr:colOff>
                    <xdr:row>74</xdr:row>
                    <xdr:rowOff>25400</xdr:rowOff>
                  </to>
                </anchor>
              </controlPr>
            </control>
          </mc:Choice>
        </mc:AlternateContent>
        <mc:AlternateContent xmlns:mc="http://schemas.openxmlformats.org/markup-compatibility/2006">
          <mc:Choice Requires="x14">
            <control shapeId="47149" r:id="rId47" name="Check Box 45">
              <controlPr defaultSize="0" autoFill="0" autoLine="0" autoPict="0">
                <anchor moveWithCells="1">
                  <from>
                    <xdr:col>5</xdr:col>
                    <xdr:colOff>425450</xdr:colOff>
                    <xdr:row>70</xdr:row>
                    <xdr:rowOff>69850</xdr:rowOff>
                  </from>
                  <to>
                    <xdr:col>5</xdr:col>
                    <xdr:colOff>806450</xdr:colOff>
                    <xdr:row>71</xdr:row>
                    <xdr:rowOff>171450</xdr:rowOff>
                  </to>
                </anchor>
              </controlPr>
            </control>
          </mc:Choice>
        </mc:AlternateContent>
        <mc:AlternateContent xmlns:mc="http://schemas.openxmlformats.org/markup-compatibility/2006">
          <mc:Choice Requires="x14">
            <control shapeId="47150" r:id="rId48" name="Check Box 46">
              <controlPr locked="0" defaultSize="0" autoFill="0" autoLine="0" autoPict="0">
                <anchor moveWithCells="1">
                  <from>
                    <xdr:col>4</xdr:col>
                    <xdr:colOff>336550</xdr:colOff>
                    <xdr:row>71</xdr:row>
                    <xdr:rowOff>76200</xdr:rowOff>
                  </from>
                  <to>
                    <xdr:col>4</xdr:col>
                    <xdr:colOff>565150</xdr:colOff>
                    <xdr:row>72</xdr:row>
                    <xdr:rowOff>152400</xdr:rowOff>
                  </to>
                </anchor>
              </controlPr>
            </control>
          </mc:Choice>
        </mc:AlternateContent>
        <mc:AlternateContent xmlns:mc="http://schemas.openxmlformats.org/markup-compatibility/2006">
          <mc:Choice Requires="x14">
            <control shapeId="47151" r:id="rId49" name="Check Box 47">
              <controlPr locked="0" defaultSize="0" autoFill="0" autoLine="0" autoPict="0">
                <anchor moveWithCells="1">
                  <from>
                    <xdr:col>4</xdr:col>
                    <xdr:colOff>374650</xdr:colOff>
                    <xdr:row>68</xdr:row>
                    <xdr:rowOff>171450</xdr:rowOff>
                  </from>
                  <to>
                    <xdr:col>4</xdr:col>
                    <xdr:colOff>609600</xdr:colOff>
                    <xdr:row>70</xdr:row>
                    <xdr:rowOff>209550</xdr:rowOff>
                  </to>
                </anchor>
              </controlPr>
            </control>
          </mc:Choice>
        </mc:AlternateContent>
        <mc:AlternateContent xmlns:mc="http://schemas.openxmlformats.org/markup-compatibility/2006">
          <mc:Choice Requires="x14">
            <control shapeId="47152" r:id="rId50" name="Check Box 48">
              <controlPr defaultSize="0" autoFill="0" autoLine="0" autoPict="0">
                <anchor moveWithCells="1">
                  <from>
                    <xdr:col>5</xdr:col>
                    <xdr:colOff>488950</xdr:colOff>
                    <xdr:row>97</xdr:row>
                    <xdr:rowOff>88900</xdr:rowOff>
                  </from>
                  <to>
                    <xdr:col>5</xdr:col>
                    <xdr:colOff>704850</xdr:colOff>
                    <xdr:row>98</xdr:row>
                    <xdr:rowOff>152400</xdr:rowOff>
                  </to>
                </anchor>
              </controlPr>
            </control>
          </mc:Choice>
        </mc:AlternateContent>
        <mc:AlternateContent xmlns:mc="http://schemas.openxmlformats.org/markup-compatibility/2006">
          <mc:Choice Requires="x14">
            <control shapeId="47153" r:id="rId51" name="Check Box 49">
              <controlPr defaultSize="0" autoFill="0" autoLine="0" autoPict="0">
                <anchor moveWithCells="1">
                  <from>
                    <xdr:col>5</xdr:col>
                    <xdr:colOff>539750</xdr:colOff>
                    <xdr:row>82</xdr:row>
                    <xdr:rowOff>292100</xdr:rowOff>
                  </from>
                  <to>
                    <xdr:col>5</xdr:col>
                    <xdr:colOff>755650</xdr:colOff>
                    <xdr:row>84</xdr:row>
                    <xdr:rowOff>158750</xdr:rowOff>
                  </to>
                </anchor>
              </controlPr>
            </control>
          </mc:Choice>
        </mc:AlternateContent>
        <mc:AlternateContent xmlns:mc="http://schemas.openxmlformats.org/markup-compatibility/2006">
          <mc:Choice Requires="x14">
            <control shapeId="47154" r:id="rId52" name="Check Box 50">
              <controlPr defaultSize="0" autoFill="0" autoLine="0" autoPict="0">
                <anchor moveWithCells="1">
                  <from>
                    <xdr:col>5</xdr:col>
                    <xdr:colOff>425450</xdr:colOff>
                    <xdr:row>71</xdr:row>
                    <xdr:rowOff>107950</xdr:rowOff>
                  </from>
                  <to>
                    <xdr:col>5</xdr:col>
                    <xdr:colOff>641350</xdr:colOff>
                    <xdr:row>72</xdr:row>
                    <xdr:rowOff>171450</xdr:rowOff>
                  </to>
                </anchor>
              </controlPr>
            </control>
          </mc:Choice>
        </mc:AlternateContent>
        <mc:AlternateContent xmlns:mc="http://schemas.openxmlformats.org/markup-compatibility/2006">
          <mc:Choice Requires="x14">
            <control shapeId="47155" r:id="rId53" name="Check Box 51">
              <controlPr defaultSize="0" autoFill="0" autoLine="0" autoPict="0">
                <anchor moveWithCells="1">
                  <from>
                    <xdr:col>6</xdr:col>
                    <xdr:colOff>419100</xdr:colOff>
                    <xdr:row>45</xdr:row>
                    <xdr:rowOff>165100</xdr:rowOff>
                  </from>
                  <to>
                    <xdr:col>6</xdr:col>
                    <xdr:colOff>717550</xdr:colOff>
                    <xdr:row>47</xdr:row>
                    <xdr:rowOff>82550</xdr:rowOff>
                  </to>
                </anchor>
              </controlPr>
            </control>
          </mc:Choice>
        </mc:AlternateContent>
        <mc:AlternateContent xmlns:mc="http://schemas.openxmlformats.org/markup-compatibility/2006">
          <mc:Choice Requires="x14">
            <control shapeId="47156" r:id="rId54" name="Check Box 52">
              <controlPr defaultSize="0" autoFill="0" autoLine="0" autoPict="0">
                <anchor moveWithCells="1">
                  <from>
                    <xdr:col>5</xdr:col>
                    <xdr:colOff>533400</xdr:colOff>
                    <xdr:row>49</xdr:row>
                    <xdr:rowOff>241300</xdr:rowOff>
                  </from>
                  <to>
                    <xdr:col>5</xdr:col>
                    <xdr:colOff>762000</xdr:colOff>
                    <xdr:row>51</xdr:row>
                    <xdr:rowOff>44450</xdr:rowOff>
                  </to>
                </anchor>
              </controlPr>
            </control>
          </mc:Choice>
        </mc:AlternateContent>
        <mc:AlternateContent xmlns:mc="http://schemas.openxmlformats.org/markup-compatibility/2006">
          <mc:Choice Requires="x14">
            <control shapeId="47157" r:id="rId55" name="Check Box 53">
              <controlPr locked="0" defaultSize="0" autoFill="0" autoLine="0" autoPict="0">
                <anchor moveWithCells="1">
                  <from>
                    <xdr:col>4</xdr:col>
                    <xdr:colOff>419100</xdr:colOff>
                    <xdr:row>103</xdr:row>
                    <xdr:rowOff>107950</xdr:rowOff>
                  </from>
                  <to>
                    <xdr:col>4</xdr:col>
                    <xdr:colOff>660400</xdr:colOff>
                    <xdr:row>105</xdr:row>
                    <xdr:rowOff>6350</xdr:rowOff>
                  </to>
                </anchor>
              </controlPr>
            </control>
          </mc:Choice>
        </mc:AlternateContent>
        <mc:AlternateContent xmlns:mc="http://schemas.openxmlformats.org/markup-compatibility/2006">
          <mc:Choice Requires="x14">
            <control shapeId="47158" r:id="rId56" name="Check Box 54">
              <controlPr defaultSize="0" autoFill="0" autoLine="0" autoPict="0">
                <anchor moveWithCells="1">
                  <from>
                    <xdr:col>5</xdr:col>
                    <xdr:colOff>501650</xdr:colOff>
                    <xdr:row>103</xdr:row>
                    <xdr:rowOff>127000</xdr:rowOff>
                  </from>
                  <to>
                    <xdr:col>5</xdr:col>
                    <xdr:colOff>717550</xdr:colOff>
                    <xdr:row>105</xdr:row>
                    <xdr:rowOff>25400</xdr:rowOff>
                  </to>
                </anchor>
              </controlPr>
            </control>
          </mc:Choice>
        </mc:AlternateContent>
        <mc:AlternateContent xmlns:mc="http://schemas.openxmlformats.org/markup-compatibility/2006">
          <mc:Choice Requires="x14">
            <control shapeId="47159" r:id="rId57" name="Check Box 55">
              <controlPr locked="0" defaultSize="0" autoFill="0" autoLine="0" autoPict="0">
                <anchor moveWithCells="1">
                  <from>
                    <xdr:col>4</xdr:col>
                    <xdr:colOff>342900</xdr:colOff>
                    <xdr:row>87</xdr:row>
                    <xdr:rowOff>311150</xdr:rowOff>
                  </from>
                  <to>
                    <xdr:col>4</xdr:col>
                    <xdr:colOff>565150</xdr:colOff>
                    <xdr:row>89</xdr:row>
                    <xdr:rowOff>95250</xdr:rowOff>
                  </to>
                </anchor>
              </controlPr>
            </control>
          </mc:Choice>
        </mc:AlternateContent>
        <mc:AlternateContent xmlns:mc="http://schemas.openxmlformats.org/markup-compatibility/2006">
          <mc:Choice Requires="x14">
            <control shapeId="47160" r:id="rId58" name="Check Box 56">
              <controlPr defaultSize="0" autoFill="0" autoLine="0" autoPict="0">
                <anchor moveWithCells="1">
                  <from>
                    <xdr:col>5</xdr:col>
                    <xdr:colOff>495300</xdr:colOff>
                    <xdr:row>87</xdr:row>
                    <xdr:rowOff>254000</xdr:rowOff>
                  </from>
                  <to>
                    <xdr:col>5</xdr:col>
                    <xdr:colOff>717550</xdr:colOff>
                    <xdr:row>89</xdr:row>
                    <xdr:rowOff>196850</xdr:rowOff>
                  </to>
                </anchor>
              </controlPr>
            </control>
          </mc:Choice>
        </mc:AlternateContent>
        <mc:AlternateContent xmlns:mc="http://schemas.openxmlformats.org/markup-compatibility/2006">
          <mc:Choice Requires="x14">
            <control shapeId="47161" r:id="rId59" name="Check Box 57">
              <controlPr locked="0" defaultSize="0" autoFill="0" autoLine="0" autoPict="0">
                <anchor moveWithCells="1">
                  <from>
                    <xdr:col>4</xdr:col>
                    <xdr:colOff>419100</xdr:colOff>
                    <xdr:row>102</xdr:row>
                    <xdr:rowOff>38100</xdr:rowOff>
                  </from>
                  <to>
                    <xdr:col>4</xdr:col>
                    <xdr:colOff>660400</xdr:colOff>
                    <xdr:row>103</xdr:row>
                    <xdr:rowOff>152400</xdr:rowOff>
                  </to>
                </anchor>
              </controlPr>
            </control>
          </mc:Choice>
        </mc:AlternateContent>
        <mc:AlternateContent xmlns:mc="http://schemas.openxmlformats.org/markup-compatibility/2006">
          <mc:Choice Requires="x14">
            <control shapeId="47162" r:id="rId60" name="Check Box 58">
              <controlPr defaultSize="0" autoFill="0" autoLine="0" autoPict="0">
                <anchor moveWithCells="1">
                  <from>
                    <xdr:col>6</xdr:col>
                    <xdr:colOff>495300</xdr:colOff>
                    <xdr:row>101</xdr:row>
                    <xdr:rowOff>279400</xdr:rowOff>
                  </from>
                  <to>
                    <xdr:col>6</xdr:col>
                    <xdr:colOff>914400</xdr:colOff>
                    <xdr:row>103</xdr:row>
                    <xdr:rowOff>69850</xdr:rowOff>
                  </to>
                </anchor>
              </controlPr>
            </control>
          </mc:Choice>
        </mc:AlternateContent>
        <mc:AlternateContent xmlns:mc="http://schemas.openxmlformats.org/markup-compatibility/2006">
          <mc:Choice Requires="x14">
            <control shapeId="47163" r:id="rId61" name="Check Box 59">
              <controlPr defaultSize="0" autoFill="0" autoLine="0" autoPict="0">
                <anchor moveWithCells="1">
                  <from>
                    <xdr:col>5</xdr:col>
                    <xdr:colOff>520700</xdr:colOff>
                    <xdr:row>48</xdr:row>
                    <xdr:rowOff>304800</xdr:rowOff>
                  </from>
                  <to>
                    <xdr:col>5</xdr:col>
                    <xdr:colOff>755650</xdr:colOff>
                    <xdr:row>50</xdr:row>
                    <xdr:rowOff>19050</xdr:rowOff>
                  </to>
                </anchor>
              </controlPr>
            </control>
          </mc:Choice>
        </mc:AlternateContent>
        <mc:AlternateContent xmlns:mc="http://schemas.openxmlformats.org/markup-compatibility/2006">
          <mc:Choice Requires="x14">
            <control shapeId="47164" r:id="rId62" name="Check Box 60">
              <controlPr defaultSize="0" autoFill="0" autoLine="0" autoPict="0">
                <anchor moveWithCells="1">
                  <from>
                    <xdr:col>5</xdr:col>
                    <xdr:colOff>533400</xdr:colOff>
                    <xdr:row>51</xdr:row>
                    <xdr:rowOff>38100</xdr:rowOff>
                  </from>
                  <to>
                    <xdr:col>5</xdr:col>
                    <xdr:colOff>755650</xdr:colOff>
                    <xdr:row>51</xdr:row>
                    <xdr:rowOff>450850</xdr:rowOff>
                  </to>
                </anchor>
              </controlPr>
            </control>
          </mc:Choice>
        </mc:AlternateContent>
        <mc:AlternateContent xmlns:mc="http://schemas.openxmlformats.org/markup-compatibility/2006">
          <mc:Choice Requires="x14">
            <control shapeId="47165" r:id="rId63" name="Check Box 61">
              <controlPr locked="0" defaultSize="0" autoFill="0" autoLine="0" autoPict="0">
                <anchor moveWithCells="1">
                  <from>
                    <xdr:col>4</xdr:col>
                    <xdr:colOff>412750</xdr:colOff>
                    <xdr:row>53</xdr:row>
                    <xdr:rowOff>152400</xdr:rowOff>
                  </from>
                  <to>
                    <xdr:col>4</xdr:col>
                    <xdr:colOff>641350</xdr:colOff>
                    <xdr:row>55</xdr:row>
                    <xdr:rowOff>44450</xdr:rowOff>
                  </to>
                </anchor>
              </controlPr>
            </control>
          </mc:Choice>
        </mc:AlternateContent>
        <mc:AlternateContent xmlns:mc="http://schemas.openxmlformats.org/markup-compatibility/2006">
          <mc:Choice Requires="x14">
            <control shapeId="47166" r:id="rId64" name="Check Box 62">
              <controlPr defaultSize="0" autoFill="0" autoLine="0" autoPict="0">
                <anchor moveWithCells="1">
                  <from>
                    <xdr:col>5</xdr:col>
                    <xdr:colOff>508000</xdr:colOff>
                    <xdr:row>53</xdr:row>
                    <xdr:rowOff>304800</xdr:rowOff>
                  </from>
                  <to>
                    <xdr:col>5</xdr:col>
                    <xdr:colOff>736600</xdr:colOff>
                    <xdr:row>55</xdr:row>
                    <xdr:rowOff>190500</xdr:rowOff>
                  </to>
                </anchor>
              </controlPr>
            </control>
          </mc:Choice>
        </mc:AlternateContent>
        <mc:AlternateContent xmlns:mc="http://schemas.openxmlformats.org/markup-compatibility/2006">
          <mc:Choice Requires="x14">
            <control shapeId="47167" r:id="rId65" name="Check Box 63">
              <controlPr locked="0" defaultSize="0" autoFill="0" autoLine="0" autoPict="0">
                <anchor moveWithCells="1">
                  <from>
                    <xdr:col>4</xdr:col>
                    <xdr:colOff>463550</xdr:colOff>
                    <xdr:row>54</xdr:row>
                    <xdr:rowOff>304800</xdr:rowOff>
                  </from>
                  <to>
                    <xdr:col>4</xdr:col>
                    <xdr:colOff>685800</xdr:colOff>
                    <xdr:row>56</xdr:row>
                    <xdr:rowOff>184150</xdr:rowOff>
                  </to>
                </anchor>
              </controlPr>
            </control>
          </mc:Choice>
        </mc:AlternateContent>
        <mc:AlternateContent xmlns:mc="http://schemas.openxmlformats.org/markup-compatibility/2006">
          <mc:Choice Requires="x14">
            <control shapeId="47168" r:id="rId66" name="Check Box 64">
              <controlPr defaultSize="0" autoFill="0" autoLine="0" autoPict="0">
                <anchor moveWithCells="1">
                  <from>
                    <xdr:col>6</xdr:col>
                    <xdr:colOff>508000</xdr:colOff>
                    <xdr:row>54</xdr:row>
                    <xdr:rowOff>368300</xdr:rowOff>
                  </from>
                  <to>
                    <xdr:col>6</xdr:col>
                    <xdr:colOff>736600</xdr:colOff>
                    <xdr:row>56</xdr:row>
                    <xdr:rowOff>247650</xdr:rowOff>
                  </to>
                </anchor>
              </controlPr>
            </control>
          </mc:Choice>
        </mc:AlternateContent>
        <mc:AlternateContent xmlns:mc="http://schemas.openxmlformats.org/markup-compatibility/2006">
          <mc:Choice Requires="x14">
            <control shapeId="47169" r:id="rId67" name="Check Box 65">
              <controlPr locked="0" defaultSize="0" autoFill="0" autoLine="0" autoPict="0">
                <anchor moveWithCells="1">
                  <from>
                    <xdr:col>4</xdr:col>
                    <xdr:colOff>393700</xdr:colOff>
                    <xdr:row>57</xdr:row>
                    <xdr:rowOff>31750</xdr:rowOff>
                  </from>
                  <to>
                    <xdr:col>4</xdr:col>
                    <xdr:colOff>628650</xdr:colOff>
                    <xdr:row>58</xdr:row>
                    <xdr:rowOff>101600</xdr:rowOff>
                  </to>
                </anchor>
              </controlPr>
            </control>
          </mc:Choice>
        </mc:AlternateContent>
        <mc:AlternateContent xmlns:mc="http://schemas.openxmlformats.org/markup-compatibility/2006">
          <mc:Choice Requires="x14">
            <control shapeId="47170" r:id="rId68" name="Check Box 66">
              <controlPr defaultSize="0" autoFill="0" autoLine="0" autoPict="0">
                <anchor moveWithCells="1">
                  <from>
                    <xdr:col>6</xdr:col>
                    <xdr:colOff>527050</xdr:colOff>
                    <xdr:row>57</xdr:row>
                    <xdr:rowOff>38100</xdr:rowOff>
                  </from>
                  <to>
                    <xdr:col>6</xdr:col>
                    <xdr:colOff>755650</xdr:colOff>
                    <xdr:row>58</xdr:row>
                    <xdr:rowOff>120650</xdr:rowOff>
                  </to>
                </anchor>
              </controlPr>
            </control>
          </mc:Choice>
        </mc:AlternateContent>
        <mc:AlternateContent xmlns:mc="http://schemas.openxmlformats.org/markup-compatibility/2006">
          <mc:Choice Requires="x14">
            <control shapeId="47171" r:id="rId69" name="Check Box 67">
              <controlPr locked="0" defaultSize="0" autoFill="0" autoLine="0" autoPict="0">
                <anchor moveWithCells="1">
                  <from>
                    <xdr:col>4</xdr:col>
                    <xdr:colOff>400050</xdr:colOff>
                    <xdr:row>57</xdr:row>
                    <xdr:rowOff>317500</xdr:rowOff>
                  </from>
                  <to>
                    <xdr:col>4</xdr:col>
                    <xdr:colOff>844550</xdr:colOff>
                    <xdr:row>59</xdr:row>
                    <xdr:rowOff>101600</xdr:rowOff>
                  </to>
                </anchor>
              </controlPr>
            </control>
          </mc:Choice>
        </mc:AlternateContent>
        <mc:AlternateContent xmlns:mc="http://schemas.openxmlformats.org/markup-compatibility/2006">
          <mc:Choice Requires="x14">
            <control shapeId="47172" r:id="rId70" name="Check Box 68">
              <controlPr locked="0" defaultSize="0" autoFill="0" autoLine="0" autoPict="0">
                <anchor moveWithCells="1" sizeWithCells="1">
                  <from>
                    <xdr:col>4</xdr:col>
                    <xdr:colOff>393700</xdr:colOff>
                    <xdr:row>59</xdr:row>
                    <xdr:rowOff>88900</xdr:rowOff>
                  </from>
                  <to>
                    <xdr:col>4</xdr:col>
                    <xdr:colOff>622300</xdr:colOff>
                    <xdr:row>59</xdr:row>
                    <xdr:rowOff>279400</xdr:rowOff>
                  </to>
                </anchor>
              </controlPr>
            </control>
          </mc:Choice>
        </mc:AlternateContent>
        <mc:AlternateContent xmlns:mc="http://schemas.openxmlformats.org/markup-compatibility/2006">
          <mc:Choice Requires="x14">
            <control shapeId="47173" r:id="rId71" name="Check Box 69">
              <controlPr defaultSize="0" autoFill="0" autoLine="0" autoPict="0">
                <anchor moveWithCells="1" sizeWithCells="1">
                  <from>
                    <xdr:col>6</xdr:col>
                    <xdr:colOff>527050</xdr:colOff>
                    <xdr:row>59</xdr:row>
                    <xdr:rowOff>88900</xdr:rowOff>
                  </from>
                  <to>
                    <xdr:col>6</xdr:col>
                    <xdr:colOff>755650</xdr:colOff>
                    <xdr:row>59</xdr:row>
                    <xdr:rowOff>285750</xdr:rowOff>
                  </to>
                </anchor>
              </controlPr>
            </control>
          </mc:Choice>
        </mc:AlternateContent>
        <mc:AlternateContent xmlns:mc="http://schemas.openxmlformats.org/markup-compatibility/2006">
          <mc:Choice Requires="x14">
            <control shapeId="47174" r:id="rId72" name="Check Box 70">
              <controlPr defaultSize="0" autoFill="0" autoLine="0" autoPict="0">
                <anchor moveWithCells="1" sizeWithCells="1">
                  <from>
                    <xdr:col>6</xdr:col>
                    <xdr:colOff>438150</xdr:colOff>
                    <xdr:row>47</xdr:row>
                    <xdr:rowOff>355600</xdr:rowOff>
                  </from>
                  <to>
                    <xdr:col>6</xdr:col>
                    <xdr:colOff>717550</xdr:colOff>
                    <xdr:row>47</xdr:row>
                    <xdr:rowOff>590550</xdr:rowOff>
                  </to>
                </anchor>
              </controlPr>
            </control>
          </mc:Choice>
        </mc:AlternateContent>
        <mc:AlternateContent xmlns:mc="http://schemas.openxmlformats.org/markup-compatibility/2006">
          <mc:Choice Requires="x14">
            <control shapeId="47175" r:id="rId73" name="Check Box 71">
              <controlPr defaultSize="0" autoFill="0" autoLine="0" autoPict="0">
                <anchor moveWithCells="1" sizeWithCells="1">
                  <from>
                    <xdr:col>6</xdr:col>
                    <xdr:colOff>514350</xdr:colOff>
                    <xdr:row>58</xdr:row>
                    <xdr:rowOff>50800</xdr:rowOff>
                  </from>
                  <to>
                    <xdr:col>6</xdr:col>
                    <xdr:colOff>742950</xdr:colOff>
                    <xdr:row>58</xdr:row>
                    <xdr:rowOff>247650</xdr:rowOff>
                  </to>
                </anchor>
              </controlPr>
            </control>
          </mc:Choice>
        </mc:AlternateContent>
        <mc:AlternateContent xmlns:mc="http://schemas.openxmlformats.org/markup-compatibility/2006">
          <mc:Choice Requires="x14">
            <control shapeId="47176" r:id="rId74" name="Check Box 72">
              <controlPr locked="0" defaultSize="0" autoFill="0" autoLine="0" autoPict="0">
                <anchor moveWithCells="1">
                  <from>
                    <xdr:col>4</xdr:col>
                    <xdr:colOff>444500</xdr:colOff>
                    <xdr:row>44</xdr:row>
                    <xdr:rowOff>234950</xdr:rowOff>
                  </from>
                  <to>
                    <xdr:col>4</xdr:col>
                    <xdr:colOff>679450</xdr:colOff>
                    <xdr:row>46</xdr:row>
                    <xdr:rowOff>120650</xdr:rowOff>
                  </to>
                </anchor>
              </controlPr>
            </control>
          </mc:Choice>
        </mc:AlternateContent>
        <mc:AlternateContent xmlns:mc="http://schemas.openxmlformats.org/markup-compatibility/2006">
          <mc:Choice Requires="x14">
            <control shapeId="47177" r:id="rId75" name="Check Box 73">
              <controlPr locked="0" defaultSize="0" autoFill="0" autoLine="0" autoPict="0">
                <anchor moveWithCells="1">
                  <from>
                    <xdr:col>4</xdr:col>
                    <xdr:colOff>412750</xdr:colOff>
                    <xdr:row>45</xdr:row>
                    <xdr:rowOff>387350</xdr:rowOff>
                  </from>
                  <to>
                    <xdr:col>4</xdr:col>
                    <xdr:colOff>641350</xdr:colOff>
                    <xdr:row>47</xdr:row>
                    <xdr:rowOff>273050</xdr:rowOff>
                  </to>
                </anchor>
              </controlPr>
            </control>
          </mc:Choice>
        </mc:AlternateContent>
        <mc:AlternateContent xmlns:mc="http://schemas.openxmlformats.org/markup-compatibility/2006">
          <mc:Choice Requires="x14">
            <control shapeId="47178" r:id="rId76" name="Check Box 74">
              <controlPr locked="0" defaultSize="0" autoFill="0" autoLine="0" autoPict="0">
                <anchor moveWithCells="1">
                  <from>
                    <xdr:col>4</xdr:col>
                    <xdr:colOff>381000</xdr:colOff>
                    <xdr:row>46</xdr:row>
                    <xdr:rowOff>438150</xdr:rowOff>
                  </from>
                  <to>
                    <xdr:col>4</xdr:col>
                    <xdr:colOff>615950</xdr:colOff>
                    <xdr:row>48</xdr:row>
                    <xdr:rowOff>323850</xdr:rowOff>
                  </to>
                </anchor>
              </controlPr>
            </control>
          </mc:Choice>
        </mc:AlternateContent>
        <mc:AlternateContent xmlns:mc="http://schemas.openxmlformats.org/markup-compatibility/2006">
          <mc:Choice Requires="x14">
            <control shapeId="47180" r:id="rId77" name="Check Box 76">
              <controlPr locked="0" defaultSize="0" autoFill="0" autoLine="0" autoPict="0">
                <anchor moveWithCells="1" sizeWithCells="1">
                  <from>
                    <xdr:col>4</xdr:col>
                    <xdr:colOff>393700</xdr:colOff>
                    <xdr:row>60</xdr:row>
                    <xdr:rowOff>165100</xdr:rowOff>
                  </from>
                  <to>
                    <xdr:col>4</xdr:col>
                    <xdr:colOff>622300</xdr:colOff>
                    <xdr:row>60</xdr:row>
                    <xdr:rowOff>355600</xdr:rowOff>
                  </to>
                </anchor>
              </controlPr>
            </control>
          </mc:Choice>
        </mc:AlternateContent>
        <mc:AlternateContent xmlns:mc="http://schemas.openxmlformats.org/markup-compatibility/2006">
          <mc:Choice Requires="x14">
            <control shapeId="47181" r:id="rId78" name="Check Box 77">
              <controlPr defaultSize="0" autoFill="0" autoLine="0" autoPict="0">
                <anchor moveWithCells="1" sizeWithCells="1">
                  <from>
                    <xdr:col>6</xdr:col>
                    <xdr:colOff>533400</xdr:colOff>
                    <xdr:row>60</xdr:row>
                    <xdr:rowOff>266700</xdr:rowOff>
                  </from>
                  <to>
                    <xdr:col>6</xdr:col>
                    <xdr:colOff>793750</xdr:colOff>
                    <xdr:row>60</xdr:row>
                    <xdr:rowOff>457200</xdr:rowOff>
                  </to>
                </anchor>
              </controlPr>
            </control>
          </mc:Choice>
        </mc:AlternateContent>
        <mc:AlternateContent xmlns:mc="http://schemas.openxmlformats.org/markup-compatibility/2006">
          <mc:Choice Requires="x14">
            <control shapeId="47182" r:id="rId79" name="Check Box 78">
              <controlPr locked="0" defaultSize="0" autoFill="0" autoLine="0" autoPict="0">
                <anchor moveWithCells="1" sizeWithCells="1">
                  <from>
                    <xdr:col>4</xdr:col>
                    <xdr:colOff>393700</xdr:colOff>
                    <xdr:row>64</xdr:row>
                    <xdr:rowOff>165100</xdr:rowOff>
                  </from>
                  <to>
                    <xdr:col>4</xdr:col>
                    <xdr:colOff>622300</xdr:colOff>
                    <xdr:row>64</xdr:row>
                    <xdr:rowOff>355600</xdr:rowOff>
                  </to>
                </anchor>
              </controlPr>
            </control>
          </mc:Choice>
        </mc:AlternateContent>
        <mc:AlternateContent xmlns:mc="http://schemas.openxmlformats.org/markup-compatibility/2006">
          <mc:Choice Requires="x14">
            <control shapeId="47183" r:id="rId80" name="Check Box 79">
              <controlPr defaultSize="0" autoFill="0" autoLine="0" autoPict="0">
                <anchor moveWithCells="1" sizeWithCells="1">
                  <from>
                    <xdr:col>6</xdr:col>
                    <xdr:colOff>533400</xdr:colOff>
                    <xdr:row>64</xdr:row>
                    <xdr:rowOff>184150</xdr:rowOff>
                  </from>
                  <to>
                    <xdr:col>6</xdr:col>
                    <xdr:colOff>762000</xdr:colOff>
                    <xdr:row>64</xdr:row>
                    <xdr:rowOff>381000</xdr:rowOff>
                  </to>
                </anchor>
              </controlPr>
            </control>
          </mc:Choice>
        </mc:AlternateContent>
        <mc:AlternateContent xmlns:mc="http://schemas.openxmlformats.org/markup-compatibility/2006">
          <mc:Choice Requires="x14">
            <control shapeId="47184" r:id="rId81" name="Check Box 80">
              <controlPr locked="0" defaultSize="0" autoFill="0" autoLine="0" autoPict="0">
                <anchor moveWithCells="1" sizeWithCells="1">
                  <from>
                    <xdr:col>4</xdr:col>
                    <xdr:colOff>393700</xdr:colOff>
                    <xdr:row>65</xdr:row>
                    <xdr:rowOff>165100</xdr:rowOff>
                  </from>
                  <to>
                    <xdr:col>4</xdr:col>
                    <xdr:colOff>622300</xdr:colOff>
                    <xdr:row>65</xdr:row>
                    <xdr:rowOff>355600</xdr:rowOff>
                  </to>
                </anchor>
              </controlPr>
            </control>
          </mc:Choice>
        </mc:AlternateContent>
        <mc:AlternateContent xmlns:mc="http://schemas.openxmlformats.org/markup-compatibility/2006">
          <mc:Choice Requires="x14">
            <control shapeId="47185" r:id="rId82" name="Check Box 81">
              <controlPr defaultSize="0" autoFill="0" autoLine="0" autoPict="0">
                <anchor moveWithCells="1" sizeWithCells="1">
                  <from>
                    <xdr:col>6</xdr:col>
                    <xdr:colOff>527050</xdr:colOff>
                    <xdr:row>65</xdr:row>
                    <xdr:rowOff>203200</xdr:rowOff>
                  </from>
                  <to>
                    <xdr:col>6</xdr:col>
                    <xdr:colOff>755650</xdr:colOff>
                    <xdr:row>65</xdr:row>
                    <xdr:rowOff>400050</xdr:rowOff>
                  </to>
                </anchor>
              </controlPr>
            </control>
          </mc:Choice>
        </mc:AlternateContent>
        <mc:AlternateContent xmlns:mc="http://schemas.openxmlformats.org/markup-compatibility/2006">
          <mc:Choice Requires="x14">
            <control shapeId="47186" r:id="rId83" name="Check Box 82">
              <controlPr locked="0" defaultSize="0" autoFill="0" autoLine="0" autoPict="0">
                <anchor moveWithCells="1" sizeWithCells="1">
                  <from>
                    <xdr:col>4</xdr:col>
                    <xdr:colOff>400050</xdr:colOff>
                    <xdr:row>66</xdr:row>
                    <xdr:rowOff>285750</xdr:rowOff>
                  </from>
                  <to>
                    <xdr:col>4</xdr:col>
                    <xdr:colOff>628650</xdr:colOff>
                    <xdr:row>66</xdr:row>
                    <xdr:rowOff>476250</xdr:rowOff>
                  </to>
                </anchor>
              </controlPr>
            </control>
          </mc:Choice>
        </mc:AlternateContent>
        <mc:AlternateContent xmlns:mc="http://schemas.openxmlformats.org/markup-compatibility/2006">
          <mc:Choice Requires="x14">
            <control shapeId="47187" r:id="rId84" name="Check Box 83">
              <controlPr defaultSize="0" autoFill="0" autoLine="0" autoPict="0">
                <anchor moveWithCells="1" sizeWithCells="1">
                  <from>
                    <xdr:col>6</xdr:col>
                    <xdr:colOff>533400</xdr:colOff>
                    <xdr:row>66</xdr:row>
                    <xdr:rowOff>361950</xdr:rowOff>
                  </from>
                  <to>
                    <xdr:col>6</xdr:col>
                    <xdr:colOff>762000</xdr:colOff>
                    <xdr:row>66</xdr:row>
                    <xdr:rowOff>565150</xdr:rowOff>
                  </to>
                </anchor>
              </controlPr>
            </control>
          </mc:Choice>
        </mc:AlternateContent>
        <mc:AlternateContent xmlns:mc="http://schemas.openxmlformats.org/markup-compatibility/2006">
          <mc:Choice Requires="x14">
            <control shapeId="47188" r:id="rId85" name="Check Box 84">
              <controlPr locked="0" defaultSize="0" autoFill="0" autoLine="0" autoPict="0">
                <anchor moveWithCells="1" sizeWithCells="1">
                  <from>
                    <xdr:col>4</xdr:col>
                    <xdr:colOff>393700</xdr:colOff>
                    <xdr:row>67</xdr:row>
                    <xdr:rowOff>165100</xdr:rowOff>
                  </from>
                  <to>
                    <xdr:col>4</xdr:col>
                    <xdr:colOff>622300</xdr:colOff>
                    <xdr:row>67</xdr:row>
                    <xdr:rowOff>355600</xdr:rowOff>
                  </to>
                </anchor>
              </controlPr>
            </control>
          </mc:Choice>
        </mc:AlternateContent>
        <mc:AlternateContent xmlns:mc="http://schemas.openxmlformats.org/markup-compatibility/2006">
          <mc:Choice Requires="x14">
            <control shapeId="47189" r:id="rId86" name="Check Box 85">
              <controlPr defaultSize="0" autoFill="0" autoLine="0" autoPict="0">
                <anchor moveWithCells="1" sizeWithCells="1">
                  <from>
                    <xdr:col>6</xdr:col>
                    <xdr:colOff>546100</xdr:colOff>
                    <xdr:row>67</xdr:row>
                    <xdr:rowOff>203200</xdr:rowOff>
                  </from>
                  <to>
                    <xdr:col>6</xdr:col>
                    <xdr:colOff>774700</xdr:colOff>
                    <xdr:row>67</xdr:row>
                    <xdr:rowOff>400050</xdr:rowOff>
                  </to>
                </anchor>
              </controlPr>
            </control>
          </mc:Choice>
        </mc:AlternateContent>
        <mc:AlternateContent xmlns:mc="http://schemas.openxmlformats.org/markup-compatibility/2006">
          <mc:Choice Requires="x14">
            <control shapeId="47190" r:id="rId87" name="Check Box 86">
              <controlPr locked="0" defaultSize="0" autoFill="0" autoLine="0" autoPict="0">
                <anchor moveWithCells="1">
                  <from>
                    <xdr:col>4</xdr:col>
                    <xdr:colOff>355600</xdr:colOff>
                    <xdr:row>79</xdr:row>
                    <xdr:rowOff>38100</xdr:rowOff>
                  </from>
                  <to>
                    <xdr:col>4</xdr:col>
                    <xdr:colOff>590550</xdr:colOff>
                    <xdr:row>80</xdr:row>
                    <xdr:rowOff>120650</xdr:rowOff>
                  </to>
                </anchor>
              </controlPr>
            </control>
          </mc:Choice>
        </mc:AlternateContent>
        <mc:AlternateContent xmlns:mc="http://schemas.openxmlformats.org/markup-compatibility/2006">
          <mc:Choice Requires="x14">
            <control shapeId="47191" r:id="rId88" name="Check Box 87">
              <controlPr defaultSize="0" autoFill="0" autoLine="0" autoPict="0">
                <anchor moveWithCells="1">
                  <from>
                    <xdr:col>5</xdr:col>
                    <xdr:colOff>501650</xdr:colOff>
                    <xdr:row>79</xdr:row>
                    <xdr:rowOff>6350</xdr:rowOff>
                  </from>
                  <to>
                    <xdr:col>5</xdr:col>
                    <xdr:colOff>711200</xdr:colOff>
                    <xdr:row>80</xdr:row>
                    <xdr:rowOff>69850</xdr:rowOff>
                  </to>
                </anchor>
              </controlPr>
            </control>
          </mc:Choice>
        </mc:AlternateContent>
        <mc:AlternateContent xmlns:mc="http://schemas.openxmlformats.org/markup-compatibility/2006">
          <mc:Choice Requires="x14">
            <control shapeId="47192" r:id="rId89" name="Check Box 88">
              <controlPr locked="0" defaultSize="0" autoFill="0" autoLine="0" autoPict="0">
                <anchor moveWithCells="1">
                  <from>
                    <xdr:col>4</xdr:col>
                    <xdr:colOff>355600</xdr:colOff>
                    <xdr:row>80</xdr:row>
                    <xdr:rowOff>38100</xdr:rowOff>
                  </from>
                  <to>
                    <xdr:col>4</xdr:col>
                    <xdr:colOff>590550</xdr:colOff>
                    <xdr:row>81</xdr:row>
                    <xdr:rowOff>120650</xdr:rowOff>
                  </to>
                </anchor>
              </controlPr>
            </control>
          </mc:Choice>
        </mc:AlternateContent>
        <mc:AlternateContent xmlns:mc="http://schemas.openxmlformats.org/markup-compatibility/2006">
          <mc:Choice Requires="x14">
            <control shapeId="47193" r:id="rId90" name="Check Box 89">
              <controlPr defaultSize="0" autoFill="0" autoLine="0" autoPict="0">
                <anchor moveWithCells="1">
                  <from>
                    <xdr:col>5</xdr:col>
                    <xdr:colOff>501650</xdr:colOff>
                    <xdr:row>79</xdr:row>
                    <xdr:rowOff>292100</xdr:rowOff>
                  </from>
                  <to>
                    <xdr:col>5</xdr:col>
                    <xdr:colOff>711200</xdr:colOff>
                    <xdr:row>81</xdr:row>
                    <xdr:rowOff>44450</xdr:rowOff>
                  </to>
                </anchor>
              </controlPr>
            </control>
          </mc:Choice>
        </mc:AlternateContent>
        <mc:AlternateContent xmlns:mc="http://schemas.openxmlformats.org/markup-compatibility/2006">
          <mc:Choice Requires="x14">
            <control shapeId="47194" r:id="rId91" name="Check Box 90">
              <controlPr locked="0" defaultSize="0" autoFill="0" autoLine="0" autoPict="0">
                <anchor moveWithCells="1">
                  <from>
                    <xdr:col>4</xdr:col>
                    <xdr:colOff>361950</xdr:colOff>
                    <xdr:row>81</xdr:row>
                    <xdr:rowOff>6350</xdr:rowOff>
                  </from>
                  <to>
                    <xdr:col>4</xdr:col>
                    <xdr:colOff>596900</xdr:colOff>
                    <xdr:row>82</xdr:row>
                    <xdr:rowOff>69850</xdr:rowOff>
                  </to>
                </anchor>
              </controlPr>
            </control>
          </mc:Choice>
        </mc:AlternateContent>
        <mc:AlternateContent xmlns:mc="http://schemas.openxmlformats.org/markup-compatibility/2006">
          <mc:Choice Requires="x14">
            <control shapeId="47195" r:id="rId92" name="Check Box 91">
              <controlPr defaultSize="0" autoFill="0" autoLine="0" autoPict="0">
                <anchor moveWithCells="1">
                  <from>
                    <xdr:col>5</xdr:col>
                    <xdr:colOff>520700</xdr:colOff>
                    <xdr:row>78</xdr:row>
                    <xdr:rowOff>57150</xdr:rowOff>
                  </from>
                  <to>
                    <xdr:col>5</xdr:col>
                    <xdr:colOff>736600</xdr:colOff>
                    <xdr:row>79</xdr:row>
                    <xdr:rowOff>133350</xdr:rowOff>
                  </to>
                </anchor>
              </controlPr>
            </control>
          </mc:Choice>
        </mc:AlternateContent>
        <mc:AlternateContent xmlns:mc="http://schemas.openxmlformats.org/markup-compatibility/2006">
          <mc:Choice Requires="x14">
            <control shapeId="47196" r:id="rId93" name="Check Box 92">
              <controlPr locked="0" defaultSize="0" autoFill="0" autoLine="0" autoPict="0">
                <anchor moveWithCells="1">
                  <from>
                    <xdr:col>4</xdr:col>
                    <xdr:colOff>419100</xdr:colOff>
                    <xdr:row>96</xdr:row>
                    <xdr:rowOff>38100</xdr:rowOff>
                  </from>
                  <to>
                    <xdr:col>4</xdr:col>
                    <xdr:colOff>660400</xdr:colOff>
                    <xdr:row>97</xdr:row>
                    <xdr:rowOff>165100</xdr:rowOff>
                  </to>
                </anchor>
              </controlPr>
            </control>
          </mc:Choice>
        </mc:AlternateContent>
        <mc:AlternateContent xmlns:mc="http://schemas.openxmlformats.org/markup-compatibility/2006">
          <mc:Choice Requires="x14">
            <control shapeId="47197" r:id="rId94" name="Check Box 93">
              <controlPr defaultSize="0" autoFill="0" autoLine="0" autoPict="0">
                <anchor moveWithCells="1">
                  <from>
                    <xdr:col>5</xdr:col>
                    <xdr:colOff>488950</xdr:colOff>
                    <xdr:row>96</xdr:row>
                    <xdr:rowOff>50800</xdr:rowOff>
                  </from>
                  <to>
                    <xdr:col>5</xdr:col>
                    <xdr:colOff>717550</xdr:colOff>
                    <xdr:row>97</xdr:row>
                    <xdr:rowOff>171450</xdr:rowOff>
                  </to>
                </anchor>
              </controlPr>
            </control>
          </mc:Choice>
        </mc:AlternateContent>
        <mc:AlternateContent xmlns:mc="http://schemas.openxmlformats.org/markup-compatibility/2006">
          <mc:Choice Requires="x14">
            <control shapeId="47198" r:id="rId95" name="Check Box 94">
              <controlPr defaultSize="0" autoFill="0" autoLine="0" autoPict="0">
                <anchor moveWithCells="1">
                  <from>
                    <xdr:col>6</xdr:col>
                    <xdr:colOff>527050</xdr:colOff>
                    <xdr:row>55</xdr:row>
                    <xdr:rowOff>501650</xdr:rowOff>
                  </from>
                  <to>
                    <xdr:col>6</xdr:col>
                    <xdr:colOff>755650</xdr:colOff>
                    <xdr:row>58</xdr:row>
                    <xdr:rowOff>57150</xdr:rowOff>
                  </to>
                </anchor>
              </controlPr>
            </control>
          </mc:Choice>
        </mc:AlternateContent>
        <mc:AlternateContent xmlns:mc="http://schemas.openxmlformats.org/markup-compatibility/2006">
          <mc:Choice Requires="x14">
            <control shapeId="47200" r:id="rId96" name="Check Box 96">
              <controlPr locked="0" defaultSize="0" autoFill="0" autoLine="0" autoPict="0">
                <anchor moveWithCells="1">
                  <from>
                    <xdr:col>4</xdr:col>
                    <xdr:colOff>457200</xdr:colOff>
                    <xdr:row>55</xdr:row>
                    <xdr:rowOff>482600</xdr:rowOff>
                  </from>
                  <to>
                    <xdr:col>4</xdr:col>
                    <xdr:colOff>679450</xdr:colOff>
                    <xdr:row>58</xdr:row>
                    <xdr:rowOff>38100</xdr:rowOff>
                  </to>
                </anchor>
              </controlPr>
            </control>
          </mc:Choice>
        </mc:AlternateContent>
        <mc:AlternateContent xmlns:mc="http://schemas.openxmlformats.org/markup-compatibility/2006">
          <mc:Choice Requires="x14">
            <control shapeId="47202" r:id="rId97" name="Check Box 98">
              <controlPr defaultSize="0" autoFill="0" autoLine="0" autoPict="0">
                <anchor moveWithCells="1">
                  <from>
                    <xdr:col>5</xdr:col>
                    <xdr:colOff>533400</xdr:colOff>
                    <xdr:row>54</xdr:row>
                    <xdr:rowOff>368300</xdr:rowOff>
                  </from>
                  <to>
                    <xdr:col>5</xdr:col>
                    <xdr:colOff>762000</xdr:colOff>
                    <xdr:row>56</xdr:row>
                    <xdr:rowOff>247650</xdr:rowOff>
                  </to>
                </anchor>
              </controlPr>
            </control>
          </mc:Choice>
        </mc:AlternateContent>
        <mc:AlternateContent xmlns:mc="http://schemas.openxmlformats.org/markup-compatibility/2006">
          <mc:Choice Requires="x14">
            <control shapeId="47203" r:id="rId98" name="Check Box 99">
              <controlPr defaultSize="0" autoFill="0" autoLine="0" autoPict="0">
                <anchor moveWithCells="1">
                  <from>
                    <xdr:col>5</xdr:col>
                    <xdr:colOff>533400</xdr:colOff>
                    <xdr:row>55</xdr:row>
                    <xdr:rowOff>514350</xdr:rowOff>
                  </from>
                  <to>
                    <xdr:col>5</xdr:col>
                    <xdr:colOff>762000</xdr:colOff>
                    <xdr:row>58</xdr:row>
                    <xdr:rowOff>63500</xdr:rowOff>
                  </to>
                </anchor>
              </controlPr>
            </control>
          </mc:Choice>
        </mc:AlternateContent>
        <mc:AlternateContent xmlns:mc="http://schemas.openxmlformats.org/markup-compatibility/2006">
          <mc:Choice Requires="x14">
            <control shapeId="47205" r:id="rId99" name="Check Box 101">
              <controlPr defaultSize="0" autoFill="0" autoLine="0" autoPict="0">
                <anchor moveWithCells="1">
                  <from>
                    <xdr:col>5</xdr:col>
                    <xdr:colOff>520700</xdr:colOff>
                    <xdr:row>56</xdr:row>
                    <xdr:rowOff>781050</xdr:rowOff>
                  </from>
                  <to>
                    <xdr:col>5</xdr:col>
                    <xdr:colOff>742950</xdr:colOff>
                    <xdr:row>58</xdr:row>
                    <xdr:rowOff>69850</xdr:rowOff>
                  </to>
                </anchor>
              </controlPr>
            </control>
          </mc:Choice>
        </mc:AlternateContent>
        <mc:AlternateContent xmlns:mc="http://schemas.openxmlformats.org/markup-compatibility/2006">
          <mc:Choice Requires="x14">
            <control shapeId="47206" r:id="rId100" name="Check Box 102">
              <controlPr locked="0" defaultSize="0" autoFill="0" autoLine="0" autoPict="0">
                <anchor moveWithCells="1">
                  <from>
                    <xdr:col>4</xdr:col>
                    <xdr:colOff>381000</xdr:colOff>
                    <xdr:row>39</xdr:row>
                    <xdr:rowOff>69850</xdr:rowOff>
                  </from>
                  <to>
                    <xdr:col>4</xdr:col>
                    <xdr:colOff>615950</xdr:colOff>
                    <xdr:row>39</xdr:row>
                    <xdr:rowOff>482600</xdr:rowOff>
                  </to>
                </anchor>
              </controlPr>
            </control>
          </mc:Choice>
        </mc:AlternateContent>
        <mc:AlternateContent xmlns:mc="http://schemas.openxmlformats.org/markup-compatibility/2006">
          <mc:Choice Requires="x14">
            <control shapeId="47207" r:id="rId101" name="Check Box 103">
              <controlPr defaultSize="0" autoFill="0" autoLine="0" autoPict="0" macro="[1]!Caseàcocher54_Cliquer">
                <anchor moveWithCells="1">
                  <from>
                    <xdr:col>5</xdr:col>
                    <xdr:colOff>425450</xdr:colOff>
                    <xdr:row>41</xdr:row>
                    <xdr:rowOff>228600</xdr:rowOff>
                  </from>
                  <to>
                    <xdr:col>5</xdr:col>
                    <xdr:colOff>641350</xdr:colOff>
                    <xdr:row>41</xdr:row>
                    <xdr:rowOff>641350</xdr:rowOff>
                  </to>
                </anchor>
              </controlPr>
            </control>
          </mc:Choice>
        </mc:AlternateContent>
        <mc:AlternateContent xmlns:mc="http://schemas.openxmlformats.org/markup-compatibility/2006">
          <mc:Choice Requires="x14">
            <control shapeId="47208" r:id="rId102" name="Check Box 104">
              <controlPr locked="0" defaultSize="0" autoFill="0" autoLine="0" autoPict="0">
                <anchor moveWithCells="1">
                  <from>
                    <xdr:col>4</xdr:col>
                    <xdr:colOff>298450</xdr:colOff>
                    <xdr:row>29</xdr:row>
                    <xdr:rowOff>57150</xdr:rowOff>
                  </from>
                  <to>
                    <xdr:col>4</xdr:col>
                    <xdr:colOff>527050</xdr:colOff>
                    <xdr:row>29</xdr:row>
                    <xdr:rowOff>482600</xdr:rowOff>
                  </to>
                </anchor>
              </controlPr>
            </control>
          </mc:Choice>
        </mc:AlternateContent>
        <mc:AlternateContent xmlns:mc="http://schemas.openxmlformats.org/markup-compatibility/2006">
          <mc:Choice Requires="x14">
            <control shapeId="47209" r:id="rId103" name="Check Box 105">
              <controlPr locked="0" defaultSize="0" autoFill="0" autoLine="0" autoPict="0">
                <anchor moveWithCells="1">
                  <from>
                    <xdr:col>4</xdr:col>
                    <xdr:colOff>298450</xdr:colOff>
                    <xdr:row>30</xdr:row>
                    <xdr:rowOff>57150</xdr:rowOff>
                  </from>
                  <to>
                    <xdr:col>4</xdr:col>
                    <xdr:colOff>527050</xdr:colOff>
                    <xdr:row>30</xdr:row>
                    <xdr:rowOff>482600</xdr:rowOff>
                  </to>
                </anchor>
              </controlPr>
            </control>
          </mc:Choice>
        </mc:AlternateContent>
        <mc:AlternateContent xmlns:mc="http://schemas.openxmlformats.org/markup-compatibility/2006">
          <mc:Choice Requires="x14">
            <control shapeId="47210" r:id="rId104" name="Check Box 106">
              <controlPr locked="0" defaultSize="0" autoFill="0" autoLine="0" autoPict="0">
                <anchor moveWithCells="1">
                  <from>
                    <xdr:col>4</xdr:col>
                    <xdr:colOff>298450</xdr:colOff>
                    <xdr:row>31</xdr:row>
                    <xdr:rowOff>57150</xdr:rowOff>
                  </from>
                  <to>
                    <xdr:col>4</xdr:col>
                    <xdr:colOff>527050</xdr:colOff>
                    <xdr:row>31</xdr:row>
                    <xdr:rowOff>482600</xdr:rowOff>
                  </to>
                </anchor>
              </controlPr>
            </control>
          </mc:Choice>
        </mc:AlternateContent>
        <mc:AlternateContent xmlns:mc="http://schemas.openxmlformats.org/markup-compatibility/2006">
          <mc:Choice Requires="x14">
            <control shapeId="47211" r:id="rId105" name="Check Box 107">
              <controlPr locked="0" defaultSize="0" autoFill="0" autoLine="0" autoPict="0">
                <anchor moveWithCells="1">
                  <from>
                    <xdr:col>4</xdr:col>
                    <xdr:colOff>298450</xdr:colOff>
                    <xdr:row>32</xdr:row>
                    <xdr:rowOff>57150</xdr:rowOff>
                  </from>
                  <to>
                    <xdr:col>4</xdr:col>
                    <xdr:colOff>527050</xdr:colOff>
                    <xdr:row>32</xdr:row>
                    <xdr:rowOff>482600</xdr:rowOff>
                  </to>
                </anchor>
              </controlPr>
            </control>
          </mc:Choice>
        </mc:AlternateContent>
        <mc:AlternateContent xmlns:mc="http://schemas.openxmlformats.org/markup-compatibility/2006">
          <mc:Choice Requires="x14">
            <control shapeId="47212" r:id="rId106" name="Check Box 108">
              <controlPr locked="0" defaultSize="0" autoFill="0" autoLine="0" autoPict="0">
                <anchor moveWithCells="1">
                  <from>
                    <xdr:col>4</xdr:col>
                    <xdr:colOff>298450</xdr:colOff>
                    <xdr:row>33</xdr:row>
                    <xdr:rowOff>57150</xdr:rowOff>
                  </from>
                  <to>
                    <xdr:col>4</xdr:col>
                    <xdr:colOff>527050</xdr:colOff>
                    <xdr:row>33</xdr:row>
                    <xdr:rowOff>482600</xdr:rowOff>
                  </to>
                </anchor>
              </controlPr>
            </control>
          </mc:Choice>
        </mc:AlternateContent>
        <mc:AlternateContent xmlns:mc="http://schemas.openxmlformats.org/markup-compatibility/2006">
          <mc:Choice Requires="x14">
            <control shapeId="47213" r:id="rId107" name="Check Box 109">
              <controlPr locked="0" defaultSize="0" autoFill="0" autoLine="0" autoPict="0">
                <anchor moveWithCells="1">
                  <from>
                    <xdr:col>4</xdr:col>
                    <xdr:colOff>298450</xdr:colOff>
                    <xdr:row>34</xdr:row>
                    <xdr:rowOff>57150</xdr:rowOff>
                  </from>
                  <to>
                    <xdr:col>4</xdr:col>
                    <xdr:colOff>527050</xdr:colOff>
                    <xdr:row>34</xdr:row>
                    <xdr:rowOff>482600</xdr:rowOff>
                  </to>
                </anchor>
              </controlPr>
            </control>
          </mc:Choice>
        </mc:AlternateContent>
        <mc:AlternateContent xmlns:mc="http://schemas.openxmlformats.org/markup-compatibility/2006">
          <mc:Choice Requires="x14">
            <control shapeId="47214" r:id="rId108" name="Check Box 110">
              <controlPr locked="0" defaultSize="0" autoFill="0" autoLine="0" autoPict="0">
                <anchor moveWithCells="1">
                  <from>
                    <xdr:col>4</xdr:col>
                    <xdr:colOff>298450</xdr:colOff>
                    <xdr:row>35</xdr:row>
                    <xdr:rowOff>57150</xdr:rowOff>
                  </from>
                  <to>
                    <xdr:col>4</xdr:col>
                    <xdr:colOff>527050</xdr:colOff>
                    <xdr:row>35</xdr:row>
                    <xdr:rowOff>482600</xdr:rowOff>
                  </to>
                </anchor>
              </controlPr>
            </control>
          </mc:Choice>
        </mc:AlternateContent>
        <mc:AlternateContent xmlns:mc="http://schemas.openxmlformats.org/markup-compatibility/2006">
          <mc:Choice Requires="x14">
            <control shapeId="47215" r:id="rId109" name="Check Box 111">
              <controlPr defaultSize="0" autoFill="0" autoLine="0" autoPict="0">
                <anchor moveWithCells="1">
                  <from>
                    <xdr:col>5</xdr:col>
                    <xdr:colOff>450850</xdr:colOff>
                    <xdr:row>68</xdr:row>
                    <xdr:rowOff>184150</xdr:rowOff>
                  </from>
                  <to>
                    <xdr:col>5</xdr:col>
                    <xdr:colOff>660400</xdr:colOff>
                    <xdr:row>70</xdr:row>
                    <xdr:rowOff>228600</xdr:rowOff>
                  </to>
                </anchor>
              </controlPr>
            </control>
          </mc:Choice>
        </mc:AlternateContent>
        <mc:AlternateContent xmlns:mc="http://schemas.openxmlformats.org/markup-compatibility/2006">
          <mc:Choice Requires="x14">
            <control shapeId="47216" r:id="rId110" name="Check Box 112">
              <controlPr locked="0" defaultSize="0" autoFill="0" autoLine="0" autoPict="0">
                <anchor moveWithCells="1">
                  <from>
                    <xdr:col>4</xdr:col>
                    <xdr:colOff>355600</xdr:colOff>
                    <xdr:row>82</xdr:row>
                    <xdr:rowOff>146050</xdr:rowOff>
                  </from>
                  <to>
                    <xdr:col>4</xdr:col>
                    <xdr:colOff>501650</xdr:colOff>
                    <xdr:row>82</xdr:row>
                    <xdr:rowOff>438150</xdr:rowOff>
                  </to>
                </anchor>
              </controlPr>
            </control>
          </mc:Choice>
        </mc:AlternateContent>
        <mc:AlternateContent xmlns:mc="http://schemas.openxmlformats.org/markup-compatibility/2006">
          <mc:Choice Requires="x14">
            <control shapeId="47217" r:id="rId111" name="Check Box 113">
              <controlPr locked="0" defaultSize="0" autoFill="0" autoLine="0" autoPict="0">
                <anchor moveWithCells="1">
                  <from>
                    <xdr:col>5</xdr:col>
                    <xdr:colOff>539750</xdr:colOff>
                    <xdr:row>82</xdr:row>
                    <xdr:rowOff>63500</xdr:rowOff>
                  </from>
                  <to>
                    <xdr:col>5</xdr:col>
                    <xdr:colOff>768350</xdr:colOff>
                    <xdr:row>82</xdr:row>
                    <xdr:rowOff>463550</xdr:rowOff>
                  </to>
                </anchor>
              </controlPr>
            </control>
          </mc:Choice>
        </mc:AlternateContent>
        <mc:AlternateContent xmlns:mc="http://schemas.openxmlformats.org/markup-compatibility/2006">
          <mc:Choice Requires="x14">
            <control shapeId="47218" r:id="rId112" name="Check Box 114">
              <controlPr locked="0" defaultSize="0" autoFill="0" autoLine="0" autoPict="0">
                <anchor moveWithCells="1">
                  <from>
                    <xdr:col>4</xdr:col>
                    <xdr:colOff>368300</xdr:colOff>
                    <xdr:row>40</xdr:row>
                    <xdr:rowOff>88900</xdr:rowOff>
                  </from>
                  <to>
                    <xdr:col>4</xdr:col>
                    <xdr:colOff>596900</xdr:colOff>
                    <xdr:row>40</xdr:row>
                    <xdr:rowOff>514350</xdr:rowOff>
                  </to>
                </anchor>
              </controlPr>
            </control>
          </mc:Choice>
        </mc:AlternateContent>
        <mc:AlternateContent xmlns:mc="http://schemas.openxmlformats.org/markup-compatibility/2006">
          <mc:Choice Requires="x14">
            <control shapeId="47219" r:id="rId113" name="Check Box 115">
              <controlPr defaultSize="0" autoFill="0" autoLine="0" autoPict="0" macro="[1]!Caseàcocher54_Cliquer">
                <anchor moveWithCells="1">
                  <from>
                    <xdr:col>5</xdr:col>
                    <xdr:colOff>476250</xdr:colOff>
                    <xdr:row>40</xdr:row>
                    <xdr:rowOff>88900</xdr:rowOff>
                  </from>
                  <to>
                    <xdr:col>5</xdr:col>
                    <xdr:colOff>692150</xdr:colOff>
                    <xdr:row>40</xdr:row>
                    <xdr:rowOff>501650</xdr:rowOff>
                  </to>
                </anchor>
              </controlPr>
            </control>
          </mc:Choice>
        </mc:AlternateContent>
        <mc:AlternateContent xmlns:mc="http://schemas.openxmlformats.org/markup-compatibility/2006">
          <mc:Choice Requires="x14">
            <control shapeId="47220" r:id="rId114" name="Check Box 116">
              <controlPr locked="0" defaultSize="0" autoFill="0" autoLine="0" autoPict="0">
                <anchor moveWithCells="1">
                  <from>
                    <xdr:col>4</xdr:col>
                    <xdr:colOff>514350</xdr:colOff>
                    <xdr:row>42</xdr:row>
                    <xdr:rowOff>571500</xdr:rowOff>
                  </from>
                  <to>
                    <xdr:col>4</xdr:col>
                    <xdr:colOff>749300</xdr:colOff>
                    <xdr:row>45</xdr:row>
                    <xdr:rowOff>584200</xdr:rowOff>
                  </to>
                </anchor>
              </controlPr>
            </control>
          </mc:Choice>
        </mc:AlternateContent>
        <mc:AlternateContent xmlns:mc="http://schemas.openxmlformats.org/markup-compatibility/2006">
          <mc:Choice Requires="x14">
            <control shapeId="47221" r:id="rId115" name="Check Box 117">
              <controlPr locked="0" defaultSize="0" autoFill="0" autoLine="0" autoPict="0">
                <anchor moveWithCells="1">
                  <from>
                    <xdr:col>4</xdr:col>
                    <xdr:colOff>514350</xdr:colOff>
                    <xdr:row>51</xdr:row>
                    <xdr:rowOff>241300</xdr:rowOff>
                  </from>
                  <to>
                    <xdr:col>4</xdr:col>
                    <xdr:colOff>736600</xdr:colOff>
                    <xdr:row>54</xdr:row>
                    <xdr:rowOff>444500</xdr:rowOff>
                  </to>
                </anchor>
              </controlPr>
            </control>
          </mc:Choice>
        </mc:AlternateContent>
        <mc:AlternateContent xmlns:mc="http://schemas.openxmlformats.org/markup-compatibility/2006">
          <mc:Choice Requires="x14">
            <control shapeId="47222" r:id="rId116" name="Check Box 118">
              <controlPr defaultSize="0" autoFill="0" autoLine="0" autoPict="0">
                <anchor moveWithCells="1">
                  <from>
                    <xdr:col>5</xdr:col>
                    <xdr:colOff>552450</xdr:colOff>
                    <xdr:row>51</xdr:row>
                    <xdr:rowOff>133350</xdr:rowOff>
                  </from>
                  <to>
                    <xdr:col>5</xdr:col>
                    <xdr:colOff>781050</xdr:colOff>
                    <xdr:row>54</xdr:row>
                    <xdr:rowOff>336550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6</vt:i4>
      </vt:variant>
    </vt:vector>
  </HeadingPairs>
  <TitlesOfParts>
    <vt:vector size="14" baseType="lpstr">
      <vt:lpstr>Notice générale</vt:lpstr>
      <vt:lpstr>Notice &amp; condi.d'éligibilité</vt:lpstr>
      <vt:lpstr>ANXE1a-Dépenses prévi</vt:lpstr>
      <vt:lpstr>ANXE1b-Tab.amortissement</vt:lpstr>
      <vt:lpstr>ANXE2-Ress. Prévi</vt:lpstr>
      <vt:lpstr>ANXE3-Bilan Prévi.</vt:lpstr>
      <vt:lpstr>ANXE4-Infos Partenaires</vt:lpstr>
      <vt:lpstr>ANXE5-Pièces justif.</vt:lpstr>
      <vt:lpstr>'ANXE1a-Dépenses prévi'!Zone_d_impression</vt:lpstr>
      <vt:lpstr>'ANXE2-Ress. Prévi'!Zone_d_impression</vt:lpstr>
      <vt:lpstr>'ANXE3-Bilan Prévi.'!Zone_d_impression</vt:lpstr>
      <vt:lpstr>'ANXE4-Infos Partenaires'!Zone_d_impression</vt:lpstr>
      <vt:lpstr>'Notice &amp; condi.d''éligibilité'!Zone_d_impression</vt:lpstr>
      <vt:lpstr>'Notice générale'!Zone_d_impression</vt:lpstr>
    </vt:vector>
  </TitlesOfParts>
  <Company>REGION BRETAGNE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LAETITIA GAULIER</dc:creator>
  <cp:lastModifiedBy>LAETITIA GAULIER</cp:lastModifiedBy>
  <cp:lastPrinted>2023-04-20T13:14:32Z</cp:lastPrinted>
  <dcterms:created xsi:type="dcterms:W3CDTF">2023-02-10T14:13:36Z</dcterms:created>
  <dcterms:modified xsi:type="dcterms:W3CDTF">2023-09-21T12:22:02Z</dcterms:modified>
</cp:coreProperties>
</file>