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DIMER\SFEAMPA\ZZ-FEAMP21-27\2-FRANCE\X_innovation\07_ AAP  AMI 2023\2023\AAP\Annexes financières\V2\"/>
    </mc:Choice>
  </mc:AlternateContent>
  <bookViews>
    <workbookView xWindow="0" yWindow="0" windowWidth="28800" windowHeight="11870" tabRatio="774" activeTab="3"/>
  </bookViews>
  <sheets>
    <sheet name="Notice générale" sheetId="1" r:id="rId1"/>
    <sheet name="Notice &amp; condi.d'éligibilité" sheetId="18" r:id="rId2"/>
    <sheet name="ANXE1-Dépenses prévi" sheetId="12" r:id="rId3"/>
    <sheet name="ANXE2-Ress. Prévi" sheetId="20" r:id="rId4"/>
    <sheet name="ANXE3-Bilan Prévi." sheetId="11" r:id="rId5"/>
    <sheet name="ANXE4-Infos Partenaires" sheetId="9" r:id="rId6"/>
    <sheet name="ANXE5-Pièces justif." sheetId="17" r:id="rId7"/>
  </sheets>
  <externalReferences>
    <externalReference r:id="rId8"/>
  </externalReferences>
  <definedNames>
    <definedName name="_xlnm._FilterDatabase" localSheetId="4" hidden="1">'ANXE3-Bilan Prévi.'!$C$23:$C$41</definedName>
    <definedName name="_GoBack" localSheetId="6">'ANXE5-Pièces justif.'!#REF!</definedName>
    <definedName name="ActionBudgétaire" localSheetId="3">#REF!</definedName>
    <definedName name="BIS" localSheetId="3">#REF!</definedName>
    <definedName name="Code_Sites_Dossier" localSheetId="3">#REF!</definedName>
    <definedName name="Code_Sites_Dossier" localSheetId="6">#REF!</definedName>
    <definedName name="CodePostal" localSheetId="3">#REF!</definedName>
    <definedName name="Communes" localSheetId="3">#REF!</definedName>
    <definedName name="CP" localSheetId="3">#REF!</definedName>
    <definedName name="Eligibilité" localSheetId="3">#REF!</definedName>
    <definedName name="Financeurs" localSheetId="3">#REF!</definedName>
    <definedName name="Financeurs" localSheetId="6">#REF!</definedName>
    <definedName name="FormeJuridique" localSheetId="3">#REF!</definedName>
    <definedName name="lili" localSheetId="3">#REF!</definedName>
    <definedName name="Liste1" localSheetId="3">#REF!</definedName>
    <definedName name="Liste1" localSheetId="6">#REF!</definedName>
    <definedName name="Liste2" localSheetId="3">#REF!</definedName>
    <definedName name="Liste2" localSheetId="6">#REF!</definedName>
    <definedName name="ListeChoix" localSheetId="3">#REF!</definedName>
    <definedName name="Mesure" localSheetId="3">#REF!</definedName>
    <definedName name="MESURES" localSheetId="3">#REF!</definedName>
    <definedName name="Missions" localSheetId="3">#REF!</definedName>
    <definedName name="Missions" localSheetId="6">#REF!</definedName>
    <definedName name="Modalité" localSheetId="3">#REF!</definedName>
    <definedName name="Modalité" localSheetId="6">#REF!</definedName>
    <definedName name="Natinst" localSheetId="3">#REF!</definedName>
    <definedName name="OLE_LINK1" localSheetId="6">'ANXE5-Pièces justif.'!#REF!</definedName>
    <definedName name="ouinon" localSheetId="3">#REF!</definedName>
    <definedName name="ouinon" localSheetId="6">'[1]BASE DE DONNEES'!$B$1:$B$2</definedName>
    <definedName name="Poste" localSheetId="3">#REF!</definedName>
    <definedName name="Poste" localSheetId="6">#REF!</definedName>
    <definedName name="Régions" localSheetId="3">#REF!</definedName>
    <definedName name="Régions" localSheetId="6">#REF!</definedName>
    <definedName name="Serviceinstructeur" localSheetId="3">#REF!</definedName>
    <definedName name="SousMesure" localSheetId="3">#REF!</definedName>
    <definedName name="SOUSMESURES" localSheetId="3">#REF!</definedName>
    <definedName name="Statut_Juridique" localSheetId="3">#REF!</definedName>
    <definedName name="Statut_Juridique" localSheetId="6">#REF!</definedName>
    <definedName name="TVA" localSheetId="3">#REF!</definedName>
    <definedName name="typeinst2" localSheetId="3">#REF!</definedName>
    <definedName name="Unité" localSheetId="3">#REF!</definedName>
    <definedName name="Unité" localSheetId="6">#REF!</definedName>
    <definedName name="zone" localSheetId="3">#REF!</definedName>
    <definedName name="_xlnm.Print_Area" localSheetId="2">'ANXE1-Dépenses prévi'!$A$1:$R$204</definedName>
    <definedName name="_xlnm.Print_Area" localSheetId="3">'ANXE2-Ress. Prévi'!$A$1:$H$108</definedName>
    <definedName name="_xlnm.Print_Area" localSheetId="4">'ANXE3-Bilan Prévi.'!$A$1:$J$54</definedName>
    <definedName name="_xlnm.Print_Area" localSheetId="5">'ANXE4-Infos Partenaires'!$A$1:$G$108</definedName>
    <definedName name="_xlnm.Print_Area" localSheetId="6">'ANXE5-Pièces justif.'!$A$1:$K$98</definedName>
    <definedName name="_xlnm.Print_Area" localSheetId="1">'Notice &amp; condi.d''éligibilité'!$A$1:$AA$98</definedName>
    <definedName name="_xlnm.Print_Area" localSheetId="0">'Notice générale'!$A$1:$M$36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7" l="1"/>
  <c r="D17" i="17"/>
  <c r="D20" i="20"/>
  <c r="D17" i="20"/>
  <c r="D14" i="20"/>
  <c r="D14" i="17"/>
  <c r="C17" i="11" l="1"/>
  <c r="C14" i="11"/>
  <c r="F135" i="12" l="1"/>
  <c r="G80" i="12" l="1"/>
  <c r="H80" i="12" s="1"/>
  <c r="J80" i="12" s="1"/>
  <c r="G81" i="12"/>
  <c r="H81" i="12" s="1"/>
  <c r="J81" i="12" s="1"/>
  <c r="G82" i="12"/>
  <c r="H82" i="12" s="1"/>
  <c r="J82" i="12" s="1"/>
  <c r="G83" i="12"/>
  <c r="H83" i="12" s="1"/>
  <c r="J83" i="12" s="1"/>
  <c r="G84" i="12"/>
  <c r="G85" i="12"/>
  <c r="H85" i="12" s="1"/>
  <c r="J85" i="12" s="1"/>
  <c r="G86" i="12"/>
  <c r="H86" i="12" s="1"/>
  <c r="J86" i="12" s="1"/>
  <c r="G87" i="12"/>
  <c r="H87" i="12" s="1"/>
  <c r="J87" i="12" s="1"/>
  <c r="G88" i="12"/>
  <c r="H88" i="12" s="1"/>
  <c r="J88" i="12" s="1"/>
  <c r="G89" i="12"/>
  <c r="G90" i="12"/>
  <c r="H90" i="12" s="1"/>
  <c r="J90" i="12" s="1"/>
  <c r="G91" i="12"/>
  <c r="H91" i="12" s="1"/>
  <c r="J91" i="12" s="1"/>
  <c r="G92" i="12"/>
  <c r="G93" i="12"/>
  <c r="H93" i="12" s="1"/>
  <c r="J93" i="12" s="1"/>
  <c r="G94" i="12"/>
  <c r="H94" i="12" s="1"/>
  <c r="J94" i="12" s="1"/>
  <c r="G95" i="12"/>
  <c r="H95" i="12" s="1"/>
  <c r="J95" i="12" s="1"/>
  <c r="G96" i="12"/>
  <c r="H96" i="12" s="1"/>
  <c r="J96" i="12" s="1"/>
  <c r="G97" i="12"/>
  <c r="H84" i="12"/>
  <c r="J84" i="12" s="1"/>
  <c r="H89" i="12"/>
  <c r="J89" i="12" s="1"/>
  <c r="H92" i="12"/>
  <c r="J92" i="12" s="1"/>
  <c r="H97" i="12"/>
  <c r="J97" i="12" s="1"/>
  <c r="G79" i="12"/>
  <c r="H79" i="12" s="1"/>
  <c r="J79" i="12" s="1"/>
  <c r="D94" i="20"/>
  <c r="D87" i="20"/>
  <c r="D64" i="20"/>
  <c r="D99" i="20" s="1"/>
  <c r="F63" i="20"/>
  <c r="F62" i="20"/>
  <c r="F60" i="20"/>
  <c r="F59" i="20"/>
  <c r="G68" i="12" l="1"/>
  <c r="I68" i="12"/>
  <c r="F192" i="12" s="1"/>
  <c r="G78" i="12"/>
  <c r="H78" i="12" l="1"/>
  <c r="J78" i="12" s="1"/>
  <c r="J98" i="12" s="1"/>
  <c r="F42" i="11"/>
  <c r="K68" i="12" l="1"/>
  <c r="F104" i="12" l="1"/>
  <c r="F105" i="12"/>
  <c r="F106" i="12"/>
  <c r="F107" i="12"/>
  <c r="F108" i="12"/>
  <c r="F109" i="12"/>
  <c r="F110" i="12"/>
  <c r="F111" i="12"/>
  <c r="F112" i="12"/>
  <c r="F113" i="12"/>
  <c r="F114" i="12"/>
  <c r="F115" i="12"/>
  <c r="F116" i="12"/>
  <c r="F117" i="12"/>
  <c r="F118" i="12"/>
  <c r="F119" i="12"/>
  <c r="F120" i="12"/>
  <c r="F121" i="12"/>
  <c r="F122" i="12"/>
  <c r="F103" i="12"/>
  <c r="F143" i="12"/>
  <c r="F144" i="12"/>
  <c r="F145" i="12"/>
  <c r="F146" i="12"/>
  <c r="F147" i="12"/>
  <c r="F148" i="12"/>
  <c r="F149" i="12"/>
  <c r="F150" i="12"/>
  <c r="F151" i="12"/>
  <c r="F152" i="12"/>
  <c r="F153" i="12"/>
  <c r="F154" i="12"/>
  <c r="F155" i="12"/>
  <c r="F156" i="12"/>
  <c r="F157" i="12"/>
  <c r="F158" i="12"/>
  <c r="F159" i="12"/>
  <c r="F160" i="12"/>
  <c r="F161" i="12"/>
  <c r="F142" i="12"/>
  <c r="C20" i="9" l="1"/>
  <c r="C17" i="9"/>
  <c r="C14" i="9"/>
  <c r="J68" i="12"/>
  <c r="D189" i="12" l="1"/>
  <c r="B166" i="12"/>
  <c r="F123" i="12" l="1"/>
  <c r="F162" i="12"/>
  <c r="G42" i="11"/>
  <c r="H42" i="11"/>
  <c r="E42" i="11"/>
  <c r="C42" i="11"/>
  <c r="D75" i="20" l="1"/>
  <c r="D101" i="20" s="1"/>
  <c r="D95" i="20"/>
  <c r="F129" i="12"/>
  <c r="F133" i="12"/>
  <c r="D23" i="20" l="1"/>
  <c r="D46" i="20" l="1"/>
  <c r="D50" i="20" s="1"/>
  <c r="E23" i="20"/>
  <c r="H30" i="1"/>
  <c r="H29" i="1"/>
  <c r="H28" i="1"/>
  <c r="E50" i="20" l="1"/>
  <c r="E51" i="20"/>
  <c r="H31" i="1"/>
  <c r="D52" i="20"/>
  <c r="D102" i="20"/>
  <c r="D90" i="20" s="1"/>
  <c r="D88" i="20" l="1"/>
  <c r="E90" i="20"/>
  <c r="D100" i="20"/>
  <c r="D54" i="20"/>
  <c r="D98" i="20" l="1"/>
  <c r="E54" i="20"/>
  <c r="D97" i="20"/>
  <c r="D96" i="20"/>
  <c r="D93" i="20"/>
  <c r="D103" i="20" l="1"/>
</calcChain>
</file>

<file path=xl/sharedStrings.xml><?xml version="1.0" encoding="utf-8"?>
<sst xmlns="http://schemas.openxmlformats.org/spreadsheetml/2006/main" count="550" uniqueCount="413">
  <si>
    <t>Annexe 1</t>
  </si>
  <si>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</si>
  <si>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</si>
  <si>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</si>
  <si>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</si>
  <si>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</si>
  <si>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</si>
  <si>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</si>
  <si>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</si>
  <si>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</si>
  <si>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</si>
  <si>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</si>
  <si>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</si>
  <si>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</si>
  <si>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</si>
  <si>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</si>
  <si>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</si>
  <si>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</si>
  <si>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</si>
  <si>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</si>
  <si>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</si>
  <si>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</si>
  <si>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</si>
  <si>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</si>
  <si>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</si>
  <si>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</si>
  <si>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</si>
  <si>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</si>
  <si>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</si>
  <si>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</si>
  <si>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</si>
  <si>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</si>
  <si>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</si>
  <si>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</si>
  <si>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</si>
  <si>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</si>
  <si>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</si>
  <si>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</si>
  <si>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</si>
  <si>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</si>
  <si>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</si>
  <si>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</si>
  <si>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</si>
  <si>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</si>
  <si>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 xml:space="preserve">Références de la pièce jusitficative </t>
  </si>
  <si>
    <t>Choisir dans la liste déroulante (cliquez sur la flèche)</t>
  </si>
  <si>
    <t>Objet de la dépense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</si>
  <si>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</si>
  <si>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</si>
  <si>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</si>
  <si>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</si>
  <si>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</si>
  <si>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</si>
  <si>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</si>
  <si>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</si>
  <si>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</si>
  <si>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</si>
  <si>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</si>
  <si>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</si>
  <si>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</si>
  <si>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</si>
  <si>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</si>
  <si>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</si>
  <si>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</si>
  <si>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</si>
  <si>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</si>
  <si>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</si>
  <si>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</si>
  <si>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</si>
  <si>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</si>
  <si>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</si>
  <si>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</si>
  <si>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</si>
  <si>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</si>
  <si>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</si>
  <si>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</si>
  <si>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</si>
  <si>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</si>
  <si>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</si>
  <si>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</si>
  <si>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</si>
  <si>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</si>
  <si>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</si>
  <si>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</si>
  <si>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</si>
  <si>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</si>
  <si>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</si>
  <si>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</si>
  <si>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</si>
  <si>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</si>
  <si>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</si>
  <si>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</si>
  <si>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</si>
  <si>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</si>
  <si>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</si>
  <si>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</si>
  <si>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</si>
  <si>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</si>
  <si>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</si>
  <si>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</si>
  <si>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</si>
  <si>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</si>
  <si>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</si>
  <si>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</si>
  <si>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</si>
  <si>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</si>
  <si>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</si>
  <si>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</si>
  <si>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</si>
  <si>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</si>
  <si>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</si>
  <si>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</si>
  <si>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</si>
  <si>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</si>
  <si>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</si>
  <si>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</si>
  <si>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</si>
  <si>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</si>
  <si>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</si>
  <si>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</si>
  <si>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</si>
  <si>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</si>
  <si>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</si>
  <si>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</si>
  <si>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</si>
  <si>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</si>
  <si>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</si>
  <si>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</si>
  <si>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</si>
  <si>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</si>
  <si>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</si>
  <si>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</si>
  <si>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</si>
  <si>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</si>
  <si>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</si>
  <si>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</si>
  <si>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</si>
  <si>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</si>
  <si>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</si>
  <si>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</si>
  <si>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</si>
  <si>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</si>
  <si>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</si>
  <si>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</si>
  <si>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</si>
  <si>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</si>
  <si>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</si>
  <si>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</si>
  <si>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</si>
  <si>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GUICHET NATIONAL INNOVATION</t>
  </si>
  <si>
    <t>Taux de cofinancement FEAMPA</t>
  </si>
  <si>
    <t>- Prestation externe (exclusivement aux fins du projet)</t>
  </si>
  <si>
    <t>PME</t>
  </si>
  <si>
    <t>Grande entreprise</t>
  </si>
  <si>
    <t>Petite entreprise</t>
  </si>
  <si>
    <t>Moyenne entreprise</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</si>
  <si>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</si>
  <si>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</si>
  <si>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</si>
  <si>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</si>
  <si>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</si>
  <si>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</si>
  <si>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</si>
  <si>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</si>
  <si>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</si>
  <si>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</si>
  <si>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</si>
  <si>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</si>
  <si>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</si>
  <si>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</si>
  <si>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</si>
  <si>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</si>
  <si>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</si>
  <si>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</si>
  <si>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</si>
  <si>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</si>
  <si>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</si>
  <si>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</si>
  <si>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</si>
  <si>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</si>
  <si>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</si>
  <si>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</si>
  <si>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</si>
  <si>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</si>
  <si>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</si>
  <si>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</si>
  <si>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</si>
  <si>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</si>
  <si>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</si>
  <si>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</si>
  <si>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Commentaire</t>
  </si>
  <si>
    <t>Lettre d'engagement signée</t>
  </si>
  <si>
    <t>Pour les entreprises et leurs groupements (GIE)</t>
  </si>
  <si>
    <t>Attestation de régularité sociale (URSAFF/MSA/ENIM) </t>
  </si>
  <si>
    <t xml:space="preserve">Attestation de régularité fiscale </t>
  </si>
  <si>
    <t>Extrait K-bis (ou l’extrait K pour les entreprises individuelles) de moins de 3 mois</t>
  </si>
  <si>
    <t xml:space="preserve">Présentation de l’entreprise et de l’activité (sur la base de documents existants : plaquette, organigramme, rapport d'activité, etc.) </t>
  </si>
  <si>
    <t>Bilans comptables et comptes de résultat et annexes (liasses fiscales complètes) des trois derniers exercices fiscaux certifiés conformes par l'expert-comptable ou le commissaire aux comptes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</si>
  <si>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</si>
  <si>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</si>
  <si>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</si>
  <si>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Statuts approuvés ou déposés</t>
  </si>
  <si>
    <t>Attestation de régularité fiscale</t>
  </si>
  <si>
    <t>Publication au Journal Officiel ou Récépissé de déclaration en préfecture</t>
  </si>
  <si>
    <t>Organigramme de la structure comprenant la liste des membres de l’organe d’administration détaillant les mandats des membres</t>
  </si>
  <si>
    <r>
      <t xml:space="preserve">Bilans comptables des trois derniers exercices fiscaux approuvés par l'organe délibérant (les 3 derniers bilan comptable) </t>
    </r>
    <r>
      <rPr>
        <u/>
        <sz val="10"/>
        <color indexed="8"/>
        <rFont val="Arial"/>
        <family val="2"/>
      </rPr>
      <t>et</t>
    </r>
    <r>
      <rPr>
        <sz val="10"/>
        <color indexed="8"/>
        <rFont val="Arial"/>
        <family val="2"/>
      </rPr>
      <t xml:space="preserve"> Comptes rendus  approuvés des 3 derniers bilans comptables par l'organe délibérant</t>
    </r>
  </si>
  <si>
    <t>Délibération de l’organe compétent approuvant l’opération et le plan de financement prévisionnel et autorisant le responsable légal à solliciter l’aide</t>
  </si>
  <si>
    <t>Pour les demandeurs publics  (Commune, Groupement de collectivités-EPCI, établissement d'enseignement public)</t>
  </si>
  <si>
    <t>Délibération/Décision de l'instance délibérante approuvant l’opération et le plan de financement prévisionnel et autorisant le responsable légal à solliciter l’aide</t>
  </si>
  <si>
    <t>Pour les Groupements d’Intérêt Public (GIP)</t>
  </si>
  <si>
    <t>Convention constitutive du GIP</t>
  </si>
  <si>
    <t>Statuts approuvés</t>
  </si>
  <si>
    <t>Parution au JO de l’arrêté d’approbation de la convention constitutive</t>
  </si>
  <si>
    <t>Décision approuvant l’opération et le plan de financement prévisionnel</t>
  </si>
  <si>
    <t>Bilans comptables des trois derniers exercices fiscaux approuvés</t>
  </si>
  <si>
    <t xml:space="preserve">Pour les demandeurs soumis aux règles de la commande publique </t>
  </si>
  <si>
    <t xml:space="preserve">Procédure interne des achats </t>
  </si>
  <si>
    <t>Pièces des marchés publics</t>
  </si>
  <si>
    <t>Attestation sur l'honneur du respect des règles de la commande publique</t>
  </si>
  <si>
    <t>Pour tous les partenaires</t>
  </si>
  <si>
    <t>Fichier Excel : "Annexes financières de l’opération" (onglets 1, 2a, 3, et 4 à remplir par chacun des partenaires)</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</si>
  <si>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</si>
  <si>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</si>
  <si>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</si>
  <si>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</si>
  <si>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</si>
  <si>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</si>
  <si>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</si>
  <si>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</si>
  <si>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</si>
  <si>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Bénévolat: fournir des documents comptables ou des pièces de valeur probante équivalente pour justifier du calcul du coût, une attestation détaillant la nature du service concerné et la durée et période d'activité prévisionnelle du bénévole.</t>
  </si>
  <si>
    <t>- Apports de terrains et biens immeubles:  un certificat d’un expert indépendant qualifié (par exemple : notaire) ou d’un organisme officiel dûment agréé par les autorités administratives, distinct du bénéficiaire (par exemple : service des domaines (service déconcentré du ministère de l’Économie, de l’Industrie et de l’Emploi)) ;une attestation d’affectation du bien à l’opération. La valeur retenue doit être précisée dans le certificat.</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</si>
  <si>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</si>
  <si>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</si>
  <si>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</si>
  <si>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</si>
  <si>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</si>
  <si>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</si>
  <si>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</si>
  <si>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Le tableau d’amortissement des différents investissements doit être fourni par le porteur ou partenaire concerné par ces dépenses.</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</si>
  <si>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</si>
  <si>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</si>
  <si>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</si>
  <si>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</si>
  <si>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 xml:space="preserve">Dépenses de personnel: </t>
  </si>
  <si>
    <t>Frais de missions : dépenses de déplacement, de restauration et d'hébergement directement rattachable à la mise en œuvre de l'opération :</t>
  </si>
  <si>
    <t xml:space="preserve">Dépenses en nature : </t>
  </si>
  <si>
    <r>
      <t>Attestation de non récupération de la TVA</t>
    </r>
    <r>
      <rPr>
        <b/>
        <sz val="10"/>
        <rFont val="Arial"/>
        <family val="2"/>
      </rPr>
      <t xml:space="preserve"> émanant du service des impôts </t>
    </r>
    <r>
      <rPr>
        <b/>
        <sz val="10"/>
        <color indexed="8"/>
        <rFont val="Arial"/>
        <family val="2"/>
      </rPr>
      <t>(si les dépenses sont présentées TTC)</t>
    </r>
  </si>
  <si>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</si>
  <si>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</si>
  <si>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</si>
  <si>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</si>
  <si>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</si>
  <si>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</si>
  <si>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</si>
  <si>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</si>
  <si>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1er Devis comparatif 
(le montant de la dépense est compris 
entre 2 500 € à 39 999 € HT)</t>
  </si>
  <si>
    <t>2ème Devis comparatif
(le montant de la dépense est 
supérieur à 40 000 € HT)</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</si>
  <si>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</si>
  <si>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</si>
  <si>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</si>
  <si>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</si>
  <si>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</si>
  <si>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</si>
  <si>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</si>
  <si>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 xml:space="preserve">1.a. Personnels affectés à temps fixe par mois : les pièces sont les copies de fiches de poste OU copies de lettres de missions OU copies de contrat de travail. </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</si>
  <si>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</si>
  <si>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</si>
  <si>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</si>
  <si>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</si>
  <si>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</si>
  <si>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</si>
  <si>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</si>
  <si>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</si>
  <si>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</si>
  <si>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</si>
  <si>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</si>
  <si>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</si>
  <si>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</si>
  <si>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</si>
  <si>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</si>
  <si>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</si>
  <si>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</si>
  <si>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</si>
  <si>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des contributions en services : mises à disposition temporaires de locaux ou de matériel, fourniture gratuite de services</t>
  </si>
  <si>
    <t>- des contributions sous forme de terrains et d'immeubles.</t>
  </si>
  <si>
    <t>- attestation détaillant la nature du service concerné et la durée et période d'activité prévisionnelle du bénévole.</t>
  </si>
  <si>
    <t>- tous documents permettant de justifier la valeur de la contribution et son adéquation avec les prix pratiqués sur le marché.</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</si>
  <si>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</si>
  <si>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</si>
  <si>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</si>
  <si>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</si>
  <si>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</si>
  <si>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</si>
  <si>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</si>
  <si>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</si>
  <si>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</si>
  <si>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</si>
  <si>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</si>
  <si>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</si>
  <si>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</si>
  <si>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</si>
  <si>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</si>
  <si>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</si>
  <si>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</si>
  <si>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Dans le cas particulier de l’affrètement de navire : Dépenses directes liées à l’affrètement de navires selon un forfait justifié par le bénéficiaire :</t>
  </si>
  <si>
    <t xml:space="preserve">- Si le bénéficiaire est propriétaire du navire : pour chaque mission en mer inscrite dans le projet, une copie certifiée de l’état des dépenses doit être présentée au service instructeur avec la ventilation détaillée des frais d’exploitation </t>
  </si>
  <si>
    <t>et le cas échéant, la manière dont ces frais ont été calculés, pour justifier du forfait journalier de coût des navires.</t>
  </si>
  <si>
    <t xml:space="preserve">- Si le bénéficiaire affrète le navire : les règles relatives à la sous-traitance s’appliquent pour la justification des dépenses. </t>
  </si>
  <si>
    <t>Les pièces justificatives (contrats de sous-traitance, factures) indiquent la ventilation des postes de dépenses. Dans ce cas, les dépenses sont calculées aux frais réels.</t>
  </si>
  <si>
    <t>En cas de mise à disposition, par une entreprise ou un organisme, de moyens pour la réalisation de tests en situation réelle :</t>
  </si>
  <si>
    <t>Dans le cas où l’entreprise bénéficiaire génère des recettes pendant l’expérimentation (ex : vente de produits de la pêche), ces dernières sont déduites des dépenses éligibles de l’opération.</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</si>
  <si>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</si>
  <si>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</si>
  <si>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</si>
  <si>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Délibération / Décision approuvant le projet
(délibération/décision de l'instance délibérante approuvant le projet et le plan de financement prévisionnel et autorisant le représentant légal à signer tous les documents relatifs au projet</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</si>
  <si>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</si>
  <si>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</si>
  <si>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</si>
  <si>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</si>
  <si>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</si>
  <si>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</si>
  <si>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</si>
  <si>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</si>
  <si>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Si les salariés sont déjà connus, merci de fournir les justificatifs au moment de la demande d'aide. Dans le cas contraire, les justificatifs seront à fournir au moment de la demande de paiement et le coût horaire prévisionnel se fait sur une base déclarative.</t>
  </si>
  <si>
    <t>Statuts, le cas échéant</t>
  </si>
  <si>
    <t>Statuts approuvés le cas échéant</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</si>
  <si>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</si>
  <si>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</si>
  <si>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</si>
  <si>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</si>
  <si>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</si>
  <si>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</si>
  <si>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</si>
  <si>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</si>
  <si>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2 devis sont à présenter (celui qui est retenu + 1 document comparatif (devis ou autre document comparatif : catalogue, référentiel de prix, etc.))</t>
  </si>
  <si>
    <t>4. Dépenses d'investissements matériels et immatériels</t>
  </si>
  <si>
    <t>5. Contributions en nature</t>
  </si>
  <si>
    <t>6. Prestation (sous-traitance)</t>
  </si>
  <si>
    <t>RECHERCHE &amp; INNOVATION</t>
  </si>
  <si>
    <t xml:space="preserve">OS 1.1 / TA 1.1.1.4.N </t>
  </si>
  <si>
    <t>7. Indemnisation des essais sur navires professionnels</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</si>
  <si>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</si>
  <si>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</si>
  <si>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</si>
  <si>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</si>
  <si>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</si>
  <si>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</si>
  <si>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</si>
  <si>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</si>
  <si>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 xml:space="preserve">Au moment de la demande de paiement, les justificatifs des dépenses qui seront demandés sont les suivants : 
</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</si>
  <si>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</si>
  <si>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</si>
  <si>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</si>
  <si>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</si>
  <si>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</si>
  <si>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Pour plus de détails, merci de vous référer à l'appel à projet concerné.</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</si>
  <si>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</si>
  <si>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</si>
  <si>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</si>
  <si>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</si>
  <si>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</si>
  <si>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</si>
  <si>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Critères liés à l'opération</t>
  </si>
  <si>
    <t>Taux d'intensité d'aide</t>
  </si>
  <si>
    <t>Critères liés aux bénéficiaires</t>
  </si>
  <si>
    <t xml:space="preserve">Si l'opération relève de l'article 42 du TFUE : </t>
  </si>
  <si>
    <t>Avoir un bénéficiaire collectif 
(et l'opération doit être d'intérêt collectif et présenter des caractéristiques innovantes)</t>
  </si>
  <si>
    <t>Si l'opération ne répond pas aux critères ci-dessus.</t>
  </si>
  <si>
    <t xml:space="preserve">Si l'opération ne relève pas de l'article 42 du TFUE (la règlementation des Aides d'Etat s'applique pour les entreprises)  : </t>
  </si>
  <si>
    <t>Pour les entreprises de la filière et les organismes suivants :</t>
  </si>
  <si>
    <t>Dans tous les cas</t>
  </si>
  <si>
    <t xml:space="preserve">- Organisme de droit public ou une entreprise chargée de la gestion de services d'intérêt économique général
- Organismes de recherche et de diffusion des résultats
- Bénéficiaires collectifs (dont organisation de pêcheurs) </t>
  </si>
  <si>
    <t>- Organisation de producteurs ou associations d'organisations de producteurs, organisations interprofessionnelles</t>
  </si>
  <si>
    <t>Entreprises (indépendamment de sa taille) actives dans la production, la transformation et la commercialisation des produits de la pêche et de l'aquaculture</t>
  </si>
  <si>
    <t>Pour les entreprises hors secteur de la production, la transformation et la commercialisation des produits de la pêche et de l'aquaculture :</t>
  </si>
  <si>
    <r>
      <t xml:space="preserve">si l'opération consiste en des travaux de </t>
    </r>
    <r>
      <rPr>
        <b/>
        <sz val="11"/>
        <color theme="1"/>
        <rFont val="Calibri"/>
        <family val="2"/>
        <scheme val="minor"/>
      </rPr>
      <t>recherche industrielle</t>
    </r>
    <r>
      <rPr>
        <sz val="11"/>
        <color theme="1"/>
        <rFont val="Calibri"/>
        <family val="2"/>
        <scheme val="minor"/>
      </rPr>
      <t xml:space="preserve"> avec diffusion des résultats</t>
    </r>
  </si>
  <si>
    <r>
      <t xml:space="preserve">si l'opération consiste en des travaux de </t>
    </r>
    <r>
      <rPr>
        <b/>
        <sz val="11"/>
        <color theme="1"/>
        <rFont val="Calibri"/>
        <family val="2"/>
        <scheme val="minor"/>
      </rPr>
      <t>développement expérimental</t>
    </r>
    <r>
      <rPr>
        <sz val="11"/>
        <color theme="1"/>
        <rFont val="Calibri"/>
        <family val="2"/>
        <scheme val="minor"/>
      </rPr>
      <t xml:space="preserve"> avec diffusion des résultats</t>
    </r>
  </si>
  <si>
    <t>FINANCEMENTS PRIVÉS</t>
  </si>
  <si>
    <t>A joindre à la Demande d'aide</t>
  </si>
  <si>
    <t>A joindre à la Demande de paiement</t>
  </si>
  <si>
    <t>Si le montant de la dépense est inférieure à 2500€ : 1 devis demandé
Si le montant de la dépense est compris entre 2 500€ et 39 999,99€, 2 devis demandés
Si le montant de la dépense est supérieur à 40 000€, 3 devis demandés</t>
  </si>
  <si>
    <t>PIECES JOINTES</t>
  </si>
  <si>
    <t>- le bulletin de paie de décembre de l'année N-1 ou DSN ou tout document probant équivalent (livre de paie, dashboard (extraction d’un logiciel de paie de la structure) …)</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</si>
  <si>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</si>
  <si>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</si>
  <si>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 xml:space="preserve">Au moment de la demande d'aide, le tableau de l'annexe 1 est à renseigner et une copie du bulletin de salaire de décembre de l'année N-1 est à fournir si la personne est actuellement en poste au sein de la structure. </t>
  </si>
  <si>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 </t>
    </r>
    <r>
      <rPr>
        <b/>
        <sz val="11"/>
        <color rgb="FFFF0000"/>
        <rFont val="Calibri"/>
        <family val="2"/>
        <scheme val="minor"/>
      </rPr>
      <t>250 000 €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</si>
  <si>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t>ANNEXE 4 : Informations complémentaires sur les bénéficiaires</t>
  </si>
  <si>
    <t>ANNEXE 3 : Tableau récaptitulatif (Bilan général)</t>
  </si>
  <si>
    <t>ANNEXE 2 : Ressources prévisionnelles</t>
  </si>
  <si>
    <t>Montant TVA 
(montant TVA non récupérée)</t>
  </si>
  <si>
    <t>APPEL A PROJET NATIONAL 2023 : "Economies d'Energie à bord des navires de pêche"</t>
  </si>
  <si>
    <t>APPEL A PROJET NATIONAL 2023 : "Economies d'énergie à bord des navires de pêche"</t>
  </si>
  <si>
    <t>Bilan prévisionnel</t>
  </si>
  <si>
    <t>Pièces justificatives</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</si>
  <si>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 2, 4 et 5.</t>
    </r>
  </si>
  <si>
    <r>
      <t xml:space="preserve">Le </t>
    </r>
    <r>
      <rPr>
        <b/>
        <sz val="12"/>
        <color indexed="8"/>
        <rFont val="Arial"/>
        <family val="2"/>
      </rPr>
      <t>chef de file</t>
    </r>
    <r>
      <rPr>
        <sz val="12"/>
        <color indexed="8"/>
        <rFont val="Arial"/>
        <family val="2"/>
      </rPr>
      <t xml:space="preserve"> synthétise les informations du projet dans l'annexe 3.</t>
    </r>
  </si>
  <si>
    <t>ANNEXE 5 : Pièces justificatives</t>
  </si>
  <si>
    <t>Si vous récupérez totalement la TVA sur cette dépense</t>
  </si>
  <si>
    <t>Heure</t>
  </si>
  <si>
    <t>Jour</t>
  </si>
  <si>
    <t>Montant total des dépenses prévisionnelles (en €)
(Annexe 1)</t>
  </si>
  <si>
    <t xml:space="preserve">Intensité d'aide publique (en%)
(Annexe 2a) </t>
  </si>
  <si>
    <t>Montant de l'aide publique en € (FEAMPA + CPN)</t>
  </si>
  <si>
    <t>Montants autres financements publics (en €)</t>
  </si>
  <si>
    <t>Ressources privées (en €)</t>
  </si>
  <si>
    <t>Participation dans le projet en € (autofinancement)</t>
  </si>
  <si>
    <r>
      <t xml:space="preserve">Montant présenté HT  (2)
</t>
    </r>
    <r>
      <rPr>
        <b/>
        <i/>
        <sz val="10"/>
        <color theme="0"/>
        <rFont val="Calibri"/>
        <family val="2"/>
        <scheme val="minor"/>
      </rPr>
      <t>(Indiquez le montant d'amortissement si matériels)</t>
    </r>
  </si>
  <si>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</si>
  <si>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Annexe 2</t>
  </si>
  <si>
    <t xml:space="preserve">Dans ce tableau, vous pouvez remplir les champs : "description", "unité" et "coût unitaire". </t>
  </si>
  <si>
    <t xml:space="preserve">Le montant de dépenses présentées est automatiquement calculé (multiplication de la quantité par le coût unitaire correspondant).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</si>
</sst>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s>
  <fonts count="113">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1"/>
      <color indexed="17"/>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u/>
      <sz val="10"/>
      <color indexed="8"/>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0"/>
      <color theme="0"/>
      <name val="Calibri"/>
      <family val="2"/>
      <scheme val="minor"/>
    </font>
    <font>
      <sz val="10"/>
      <color rgb="FFFF0000"/>
      <name val="Calibri"/>
      <family val="2"/>
      <scheme val="minor"/>
    </font>
    <font>
      <b/>
      <sz val="10"/>
      <color theme="4" tint="-0.249977111117893"/>
      <name val="Arial"/>
      <family val="2"/>
    </font>
  </fonts>
  <fills count="18">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6" fillId="0" borderId="0"/>
  </cellStyleXfs>
  <cellXfs count="546">
    <xf numFmtId="0" fontId="0" fillId="0" borderId="0" xfId="0"/>
    <xf numFmtId="0" fontId="0" fillId="2" borderId="0" xfId="0" applyFill="1" applyBorder="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vertical="center"/>
    </xf>
    <xf numFmtId="0" fontId="5" fillId="2" borderId="0" xfId="0" applyFont="1" applyFill="1" applyBorder="1" applyAlignment="1">
      <alignment vertical="center"/>
    </xf>
    <xf numFmtId="0" fontId="5" fillId="2" borderId="0" xfId="0" applyNumberFormat="1" applyFont="1" applyFill="1" applyBorder="1" applyAlignment="1">
      <alignment horizontal="centerContinuous"/>
    </xf>
    <xf numFmtId="0" fontId="5" fillId="2" borderId="0" xfId="0" applyFont="1" applyFill="1" applyBorder="1"/>
    <xf numFmtId="0" fontId="31" fillId="2" borderId="0" xfId="0" applyFont="1" applyFill="1" applyBorder="1" applyAlignment="1">
      <alignment horizontal="centerContinuous"/>
    </xf>
    <xf numFmtId="0" fontId="0" fillId="2" borderId="0" xfId="0" applyFill="1"/>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0" fontId="0" fillId="2" borderId="0" xfId="0" applyFont="1" applyFill="1" applyAlignment="1">
      <alignment vertical="center"/>
    </xf>
    <xf numFmtId="0" fontId="0" fillId="2" borderId="0" xfId="0" applyFill="1"/>
    <xf numFmtId="0" fontId="0" fillId="0" borderId="0" xfId="0" applyFill="1"/>
    <xf numFmtId="0" fontId="0" fillId="2" borderId="0" xfId="0" applyFill="1"/>
    <xf numFmtId="0" fontId="0" fillId="2" borderId="0" xfId="0"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ont="1" applyFill="1" applyBorder="1" applyAlignment="1" applyProtection="1">
      <alignment horizontal="center" vertical="center"/>
      <protection locked="0"/>
    </xf>
    <xf numFmtId="165" fontId="36" fillId="3" borderId="30" xfId="0" applyNumberFormat="1" applyFont="1" applyFill="1" applyBorder="1" applyAlignment="1" applyProtection="1">
      <alignment horizontal="right" vertical="center" wrapText="1"/>
      <protection locked="0"/>
    </xf>
    <xf numFmtId="0" fontId="69" fillId="2" borderId="0" xfId="0" applyFont="1" applyFill="1"/>
    <xf numFmtId="0" fontId="69" fillId="0" borderId="0" xfId="0" applyFont="1"/>
    <xf numFmtId="0" fontId="69" fillId="2" borderId="15" xfId="0" applyFont="1" applyFill="1" applyBorder="1" applyAlignment="1">
      <alignment horizontal="left" indent="2"/>
    </xf>
    <xf numFmtId="0" fontId="69" fillId="2" borderId="0" xfId="0" applyFont="1" applyFill="1" applyAlignment="1">
      <alignment wrapText="1"/>
    </xf>
    <xf numFmtId="0" fontId="69" fillId="0" borderId="0" xfId="0" applyFont="1" applyAlignment="1">
      <alignment vertical="center"/>
    </xf>
    <xf numFmtId="0" fontId="69" fillId="2" borderId="0" xfId="0" applyFont="1" applyFill="1" applyAlignment="1">
      <alignment vertical="center"/>
    </xf>
    <xf numFmtId="0" fontId="69" fillId="0" borderId="0" xfId="0" applyFont="1" applyAlignment="1">
      <alignment wrapText="1"/>
    </xf>
    <xf numFmtId="0" fontId="0" fillId="2" borderId="0" xfId="0" applyFill="1"/>
    <xf numFmtId="0" fontId="76" fillId="2" borderId="0" xfId="0" applyFont="1" applyFill="1" applyAlignment="1">
      <alignment vertical="center"/>
    </xf>
    <xf numFmtId="9" fontId="85"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1" fillId="0" borderId="30" xfId="0" applyFont="1" applyFill="1" applyBorder="1" applyAlignment="1">
      <alignment horizontal="center" vertical="center" wrapText="1"/>
    </xf>
    <xf numFmtId="0" fontId="93" fillId="0" borderId="30" xfId="0" applyFont="1" applyFill="1" applyBorder="1" applyAlignment="1">
      <alignment horizontal="center" wrapText="1"/>
    </xf>
    <xf numFmtId="0" fontId="3" fillId="0" borderId="0" xfId="0" applyFont="1"/>
    <xf numFmtId="0" fontId="98" fillId="0" borderId="30" xfId="0" applyFont="1" applyFill="1" applyBorder="1" applyAlignment="1">
      <alignment horizontal="center" vertical="center" wrapText="1"/>
    </xf>
    <xf numFmtId="0" fontId="98" fillId="0" borderId="30" xfId="0" applyFont="1" applyFill="1" applyBorder="1" applyAlignment="1">
      <alignment horizontal="center" wrapText="1"/>
    </xf>
    <xf numFmtId="0" fontId="0" fillId="0" borderId="0" xfId="0" applyAlignment="1">
      <alignment horizontal="center" vertical="center"/>
    </xf>
    <xf numFmtId="0" fontId="21" fillId="2" borderId="30" xfId="0" applyFont="1" applyFill="1" applyBorder="1" applyAlignment="1" applyProtection="1">
      <alignment horizontal="center" vertical="center" wrapText="1"/>
      <protection locked="0"/>
    </xf>
    <xf numFmtId="0" fontId="91" fillId="2" borderId="53" xfId="0" applyFont="1" applyFill="1" applyBorder="1" applyAlignment="1">
      <alignment horizontal="center" vertical="center" wrapText="1"/>
    </xf>
    <xf numFmtId="0" fontId="91" fillId="2" borderId="54" xfId="0" applyFont="1" applyFill="1" applyBorder="1" applyAlignment="1">
      <alignment horizontal="center" vertical="center" wrapText="1"/>
    </xf>
    <xf numFmtId="0" fontId="92" fillId="2" borderId="30" xfId="0" applyFont="1" applyFill="1" applyBorder="1" applyAlignment="1">
      <alignment horizontal="center" wrapText="1"/>
    </xf>
    <xf numFmtId="0" fontId="94" fillId="2" borderId="30" xfId="0" applyFont="1" applyFill="1" applyBorder="1" applyAlignment="1">
      <alignment horizontal="center" vertical="center" wrapText="1"/>
    </xf>
    <xf numFmtId="0" fontId="95" fillId="2" borderId="31" xfId="0" applyFont="1" applyFill="1" applyBorder="1" applyAlignment="1">
      <alignment horizontal="center" wrapText="1"/>
    </xf>
    <xf numFmtId="0" fontId="91" fillId="2" borderId="30" xfId="0" applyFont="1" applyFill="1" applyBorder="1" applyAlignment="1">
      <alignment horizontal="center" vertical="center" wrapText="1"/>
    </xf>
    <xf numFmtId="0" fontId="93" fillId="2" borderId="31" xfId="0" applyFont="1" applyFill="1" applyBorder="1" applyAlignment="1">
      <alignment horizontal="center" wrapText="1"/>
    </xf>
    <xf numFmtId="0" fontId="91" fillId="2" borderId="11" xfId="0" applyFont="1" applyFill="1" applyBorder="1" applyAlignment="1">
      <alignment horizontal="center" vertical="center" wrapText="1"/>
    </xf>
    <xf numFmtId="0" fontId="0" fillId="2" borderId="31" xfId="0" applyFill="1" applyBorder="1"/>
    <xf numFmtId="0" fontId="0" fillId="2" borderId="57" xfId="0" applyFill="1" applyBorder="1"/>
    <xf numFmtId="0" fontId="91" fillId="2" borderId="47" xfId="0" applyFont="1" applyFill="1" applyBorder="1" applyAlignment="1">
      <alignment horizontal="center" vertical="center" wrapText="1"/>
    </xf>
    <xf numFmtId="0" fontId="92" fillId="2" borderId="47" xfId="0" applyFont="1" applyFill="1" applyBorder="1" applyAlignment="1">
      <alignment horizontal="center" wrapText="1"/>
    </xf>
    <xf numFmtId="0" fontId="57" fillId="0" borderId="0" xfId="0" applyFont="1" applyAlignment="1">
      <alignment horizontal="center" vertical="center"/>
    </xf>
    <xf numFmtId="0" fontId="57" fillId="0" borderId="0" xfId="0" applyFont="1"/>
    <xf numFmtId="0" fontId="89" fillId="0" borderId="31" xfId="0" applyFont="1" applyFill="1" applyBorder="1" applyAlignment="1">
      <alignment horizontal="left" vertical="center" wrapText="1"/>
    </xf>
    <xf numFmtId="0" fontId="92" fillId="0" borderId="30" xfId="0" applyFont="1" applyFill="1" applyBorder="1" applyAlignment="1">
      <alignment horizontal="center" vertical="center" wrapText="1"/>
    </xf>
    <xf numFmtId="0" fontId="0" fillId="0" borderId="0" xfId="0" applyFill="1" applyAlignment="1">
      <alignment vertical="center"/>
    </xf>
    <xf numFmtId="0" fontId="3" fillId="2" borderId="0" xfId="0" applyFont="1" applyFill="1"/>
    <xf numFmtId="0" fontId="0" fillId="2" borderId="0" xfId="0" applyFill="1" applyAlignment="1">
      <alignment horizontal="center" vertical="center"/>
    </xf>
    <xf numFmtId="0" fontId="57" fillId="2" borderId="0" xfId="0" applyFont="1" applyFill="1"/>
    <xf numFmtId="0" fontId="0" fillId="2" borderId="0" xfId="0" applyFill="1" applyAlignment="1"/>
    <xf numFmtId="0" fontId="86" fillId="2" borderId="0" xfId="0" applyFont="1" applyFill="1" applyAlignment="1"/>
    <xf numFmtId="0" fontId="0" fillId="2" borderId="0" xfId="0" applyFont="1" applyFill="1" applyAlignment="1"/>
    <xf numFmtId="0" fontId="99" fillId="2" borderId="0" xfId="0" applyFont="1" applyFill="1" applyAlignment="1"/>
    <xf numFmtId="0" fontId="0" fillId="2" borderId="0" xfId="0" quotePrefix="1" applyFill="1" applyAlignment="1"/>
    <xf numFmtId="0" fontId="0" fillId="0" borderId="0" xfId="0" applyAlignment="1">
      <alignment horizontal="justify" vertical="center"/>
    </xf>
    <xf numFmtId="0" fontId="72" fillId="2" borderId="0" xfId="0" applyFont="1" applyFill="1" applyAlignment="1">
      <alignment horizontal="left" vertical="center"/>
    </xf>
    <xf numFmtId="164" fontId="21" fillId="0" borderId="30" xfId="0" applyNumberFormat="1" applyFont="1" applyFill="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61" fillId="4" borderId="30" xfId="0" applyFont="1" applyFill="1" applyBorder="1" applyAlignment="1" applyProtection="1">
      <alignment horizontal="center" vertical="center" wrapText="1"/>
      <protection locked="0"/>
    </xf>
    <xf numFmtId="165" fontId="10" fillId="4" borderId="30" xfId="1" applyNumberFormat="1" applyFont="1" applyFill="1" applyBorder="1" applyAlignment="1" applyProtection="1">
      <alignment horizontal="center" vertical="center" wrapText="1"/>
      <protection locked="0"/>
    </xf>
    <xf numFmtId="49" fontId="10" fillId="7" borderId="30" xfId="0" applyNumberFormat="1" applyFont="1" applyFill="1" applyBorder="1" applyAlignment="1" applyProtection="1">
      <alignment horizontal="center" vertical="center" wrapText="1"/>
      <protection locked="0"/>
    </xf>
    <xf numFmtId="165" fontId="10" fillId="0" borderId="30" xfId="1"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left" vertical="center" indent="1"/>
      <protection locked="0" hidden="1"/>
    </xf>
    <xf numFmtId="0" fontId="34" fillId="2" borderId="0" xfId="0" applyFont="1" applyFill="1" applyAlignment="1" applyProtection="1">
      <alignment horizontal="left" vertical="center" indent="1"/>
      <protection locked="0" hidden="1"/>
    </xf>
    <xf numFmtId="0" fontId="43" fillId="2" borderId="0" xfId="0" applyFont="1" applyFill="1" applyBorder="1" applyAlignment="1" applyProtection="1">
      <alignment horizontal="right" vertical="center"/>
      <protection locked="0" hidden="1"/>
    </xf>
    <xf numFmtId="164" fontId="44" fillId="2" borderId="0" xfId="0" applyNumberFormat="1" applyFont="1" applyFill="1" applyBorder="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5"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9"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5" fillId="2" borderId="0" xfId="0" applyFont="1" applyFill="1" applyBorder="1" applyProtection="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Border="1" applyAlignment="1" applyProtection="1">
      <alignment horizontal="centerContinuous"/>
      <protection hidden="1"/>
    </xf>
    <xf numFmtId="0" fontId="20" fillId="2" borderId="0" xfId="0" applyFont="1" applyFill="1" applyBorder="1" applyAlignment="1" applyProtection="1">
      <alignment horizontal="right" vertical="center" wrapText="1"/>
      <protection locked="0" hidden="1"/>
    </xf>
    <xf numFmtId="164" fontId="20" fillId="2" borderId="0" xfId="0" applyNumberFormat="1" applyFont="1" applyFill="1" applyBorder="1" applyAlignment="1" applyProtection="1">
      <alignment horizontal="right" vertical="center" wrapText="1"/>
      <protection hidden="1"/>
    </xf>
    <xf numFmtId="0" fontId="15" fillId="2" borderId="0" xfId="0" applyFont="1" applyFill="1" applyAlignment="1" applyProtection="1">
      <alignment vertical="center"/>
      <protection hidden="1"/>
    </xf>
    <xf numFmtId="164" fontId="42" fillId="2" borderId="0" xfId="0" applyNumberFormat="1" applyFont="1" applyFill="1" applyBorder="1" applyAlignment="1" applyProtection="1">
      <alignment vertical="center"/>
      <protection hidden="1"/>
    </xf>
    <xf numFmtId="164" fontId="40" fillId="2" borderId="0" xfId="0" applyNumberFormat="1" applyFont="1" applyFill="1" applyBorder="1" applyAlignment="1" applyProtection="1">
      <alignment vertical="center" wrapText="1"/>
      <protection hidden="1"/>
    </xf>
    <xf numFmtId="0" fontId="31" fillId="2" borderId="0" xfId="0" applyFont="1" applyFill="1" applyBorder="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Border="1" applyAlignment="1" applyProtection="1">
      <alignment horizontal="left"/>
      <protection hidden="1"/>
    </xf>
    <xf numFmtId="164" fontId="83" fillId="11" borderId="6" xfId="0" applyNumberFormat="1" applyFont="1" applyFill="1" applyBorder="1" applyAlignment="1" applyProtection="1">
      <alignment horizontal="right" vertical="center" wrapText="1"/>
      <protection hidden="1"/>
    </xf>
    <xf numFmtId="0" fontId="39" fillId="2" borderId="0" xfId="0" applyFont="1" applyFill="1" applyAlignment="1" applyProtection="1">
      <alignment horizontal="right" vertical="center"/>
      <protection hidden="1"/>
    </xf>
    <xf numFmtId="9" fontId="21" fillId="14" borderId="14" xfId="3" applyNumberFormat="1" applyFont="1" applyFill="1" applyBorder="1" applyAlignment="1" applyProtection="1">
      <alignment horizontal="center" vertical="center" wrapText="1"/>
      <protection hidden="1"/>
    </xf>
    <xf numFmtId="0" fontId="69" fillId="2" borderId="0" xfId="0" applyFont="1" applyFill="1" applyAlignment="1" applyProtection="1">
      <alignment wrapText="1"/>
      <protection hidden="1"/>
    </xf>
    <xf numFmtId="0" fontId="22" fillId="2" borderId="0" xfId="0" applyFont="1" applyFill="1" applyBorder="1" applyAlignment="1" applyProtection="1">
      <alignment horizontal="left" vertical="center"/>
      <protection hidden="1"/>
    </xf>
    <xf numFmtId="0" fontId="71"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Border="1" applyAlignment="1" applyProtection="1">
      <alignment horizontal="center"/>
      <protection hidden="1"/>
    </xf>
    <xf numFmtId="0" fontId="31" fillId="2" borderId="0" xfId="0" applyFont="1" applyFill="1" applyBorder="1" applyAlignment="1" applyProtection="1">
      <alignment horizontal="center"/>
      <protection hidden="1"/>
    </xf>
    <xf numFmtId="0" fontId="22" fillId="2" borderId="0" xfId="0" applyFont="1" applyFill="1" applyBorder="1" applyAlignment="1" applyProtection="1">
      <alignment horizontal="center"/>
      <protection hidden="1"/>
    </xf>
    <xf numFmtId="9" fontId="51" fillId="2" borderId="0" xfId="0" applyNumberFormat="1" applyFont="1" applyFill="1" applyBorder="1" applyAlignment="1" applyProtection="1">
      <alignment horizontal="center" vertical="center"/>
      <protection hidden="1"/>
    </xf>
    <xf numFmtId="0" fontId="30" fillId="2" borderId="0" xfId="0" applyFont="1" applyFill="1" applyBorder="1" applyAlignment="1" applyProtection="1">
      <alignment horizontal="left" vertical="center"/>
      <protection hidden="1"/>
    </xf>
    <xf numFmtId="0" fontId="5" fillId="0" borderId="0" xfId="0" applyFont="1" applyFill="1" applyBorder="1" applyProtection="1">
      <protection hidden="1"/>
    </xf>
    <xf numFmtId="0" fontId="35" fillId="2" borderId="0" xfId="0" applyFont="1" applyFill="1" applyBorder="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57" fillId="0" borderId="0" xfId="0" applyFont="1" applyAlignment="1" applyProtection="1">
      <alignment vertical="center"/>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4"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5" fillId="2" borderId="0" xfId="0" applyFont="1" applyFill="1" applyAlignment="1" applyProtection="1">
      <alignment vertical="center"/>
      <protection hidden="1"/>
    </xf>
    <xf numFmtId="0" fontId="76"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70" fillId="2" borderId="0" xfId="0" applyFont="1" applyFill="1" applyProtection="1">
      <protection hidden="1"/>
    </xf>
    <xf numFmtId="0" fontId="8" fillId="0" borderId="6" xfId="0" applyFont="1" applyFill="1" applyBorder="1" applyAlignment="1" applyProtection="1">
      <alignment horizontal="left" vertical="center" indent="1"/>
      <protection hidden="1"/>
    </xf>
    <xf numFmtId="0" fontId="8" fillId="2" borderId="0" xfId="0" applyFont="1" applyFill="1" applyBorder="1" applyProtection="1">
      <protection hidden="1"/>
    </xf>
    <xf numFmtId="164" fontId="8" fillId="2" borderId="0"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protection hidden="1"/>
    </xf>
    <xf numFmtId="0" fontId="5" fillId="2" borderId="0" xfId="0" applyFont="1" applyFill="1" applyBorder="1" applyAlignment="1" applyProtection="1">
      <alignment vertical="center"/>
      <protection hidden="1"/>
    </xf>
    <xf numFmtId="0" fontId="5" fillId="2" borderId="0" xfId="0" applyNumberFormat="1" applyFont="1" applyFill="1" applyBorder="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3" fillId="2" borderId="0" xfId="0" applyFont="1" applyFill="1" applyBorder="1" applyAlignment="1" applyProtection="1">
      <alignment horizontal="left" vertical="center"/>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9" fillId="2" borderId="0" xfId="0" applyFont="1" applyFill="1" applyProtection="1">
      <protection hidden="1"/>
    </xf>
    <xf numFmtId="0" fontId="0" fillId="0" borderId="0" xfId="0" applyFill="1" applyProtection="1">
      <protection hidden="1"/>
    </xf>
    <xf numFmtId="0" fontId="8" fillId="2" borderId="0" xfId="0" applyFont="1" applyFill="1" applyBorder="1" applyAlignment="1" applyProtection="1">
      <alignment horizontal="left" vertical="center" indent="1"/>
      <protection hidden="1"/>
    </xf>
    <xf numFmtId="0" fontId="6" fillId="2" borderId="0" xfId="0" applyNumberFormat="1" applyFont="1" applyFill="1" applyBorder="1" applyAlignment="1" applyProtection="1">
      <alignment horizontal="left" vertical="center" indent="1"/>
      <protection hidden="1"/>
    </xf>
    <xf numFmtId="0" fontId="27" fillId="2" borderId="0" xfId="0" applyFont="1" applyFill="1" applyBorder="1" applyAlignment="1" applyProtection="1">
      <alignment horizontal="left" vertical="center" indent="1"/>
      <protection hidden="1"/>
    </xf>
    <xf numFmtId="0" fontId="0" fillId="2" borderId="0" xfId="0" applyFill="1" applyBorder="1" applyAlignment="1" applyProtection="1">
      <alignment horizontal="left"/>
      <protection hidden="1"/>
    </xf>
    <xf numFmtId="0" fontId="49" fillId="2" borderId="0" xfId="0" applyFont="1" applyFill="1" applyBorder="1" applyProtection="1">
      <protection hidden="1"/>
    </xf>
    <xf numFmtId="0" fontId="0" fillId="2" borderId="0" xfId="0" applyFill="1" applyBorder="1" applyProtection="1">
      <protection hidden="1"/>
    </xf>
    <xf numFmtId="0" fontId="55" fillId="11" borderId="30"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0" fillId="2" borderId="0" xfId="0" applyFill="1" applyBorder="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78" fillId="9" borderId="30" xfId="0" applyFont="1" applyFill="1" applyBorder="1" applyAlignment="1" applyProtection="1">
      <alignment horizontal="center" vertical="center" wrapText="1"/>
      <protection hidden="1"/>
    </xf>
    <xf numFmtId="0" fontId="21" fillId="2" borderId="0" xfId="0" applyFont="1" applyFill="1" applyBorder="1" applyAlignment="1" applyProtection="1">
      <alignment vertical="center" wrapText="1"/>
      <protection hidden="1"/>
    </xf>
    <xf numFmtId="164" fontId="79" fillId="11" borderId="0" xfId="0" applyNumberFormat="1" applyFont="1" applyFill="1" applyAlignment="1" applyProtection="1">
      <alignment horizontal="center" vertical="center"/>
      <protection hidden="1"/>
    </xf>
    <xf numFmtId="0" fontId="21" fillId="0" borderId="0" xfId="0" applyFont="1" applyFill="1" applyBorder="1" applyAlignment="1" applyProtection="1">
      <alignment vertical="center" wrapText="1"/>
      <protection hidden="1"/>
    </xf>
    <xf numFmtId="0" fontId="8" fillId="0" borderId="0" xfId="0" applyFont="1" applyProtection="1">
      <protection hidden="1"/>
    </xf>
    <xf numFmtId="164" fontId="79" fillId="2" borderId="0" xfId="0" applyNumberFormat="1" applyFont="1" applyFill="1" applyAlignment="1" applyProtection="1">
      <alignment horizontal="center" vertical="center"/>
      <protection hidden="1"/>
    </xf>
    <xf numFmtId="0" fontId="8" fillId="2" borderId="0" xfId="0" applyFont="1" applyFill="1" applyProtection="1">
      <protection hidden="1"/>
    </xf>
    <xf numFmtId="0" fontId="0" fillId="2" borderId="0" xfId="0"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167" fontId="55" fillId="6" borderId="0" xfId="0" applyNumberFormat="1" applyFont="1" applyFill="1" applyBorder="1" applyAlignment="1" applyProtection="1">
      <alignment horizontal="right" vertical="center" wrapText="1" indent="2"/>
      <protection hidden="1"/>
    </xf>
    <xf numFmtId="0" fontId="4" fillId="2" borderId="0" xfId="0" applyFont="1" applyFill="1" applyBorder="1" applyProtection="1">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Border="1" applyAlignment="1" applyProtection="1">
      <alignment wrapText="1"/>
      <protection hidden="1"/>
    </xf>
    <xf numFmtId="0" fontId="0" fillId="0" borderId="0" xfId="0" applyProtection="1">
      <protection hidden="1"/>
    </xf>
    <xf numFmtId="164" fontId="21" fillId="2" borderId="0" xfId="0" applyNumberFormat="1" applyFont="1" applyFill="1" applyBorder="1" applyAlignment="1" applyProtection="1">
      <alignment wrapText="1"/>
      <protection hidden="1"/>
    </xf>
    <xf numFmtId="0" fontId="21" fillId="2" borderId="0" xfId="0" applyFont="1" applyFill="1" applyBorder="1" applyProtection="1">
      <protection hidden="1"/>
    </xf>
    <xf numFmtId="167" fontId="48"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50" fillId="2" borderId="0" xfId="0" applyFont="1" applyFill="1" applyProtection="1">
      <protection hidden="1"/>
    </xf>
    <xf numFmtId="167" fontId="55" fillId="12" borderId="30" xfId="0" applyNumberFormat="1" applyFont="1" applyFill="1" applyBorder="1" applyAlignment="1" applyProtection="1">
      <alignment horizontal="right" vertical="center" wrapText="1" indent="2"/>
      <protection hidden="1"/>
    </xf>
    <xf numFmtId="165" fontId="51" fillId="2" borderId="0" xfId="0" applyNumberFormat="1" applyFont="1" applyFill="1" applyBorder="1" applyAlignment="1" applyProtection="1">
      <alignment horizontal="right" vertical="center" wrapText="1" indent="2"/>
      <protection hidden="1"/>
    </xf>
    <xf numFmtId="0" fontId="59" fillId="2" borderId="0" xfId="0" applyFont="1" applyFill="1" applyAlignment="1" applyProtection="1">
      <protection hidden="1"/>
    </xf>
    <xf numFmtId="0" fontId="60" fillId="2" borderId="0" xfId="0" applyFont="1" applyFill="1" applyBorder="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Border="1" applyAlignment="1" applyProtection="1">
      <alignment horizontal="left"/>
      <protection hidden="1"/>
    </xf>
    <xf numFmtId="164" fontId="64"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7"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6"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0" fillId="2" borderId="0" xfId="0" applyFill="1" applyBorder="1" applyAlignment="1" applyProtection="1">
      <alignment horizontal="left" vertical="center"/>
      <protection hidden="1"/>
    </xf>
    <xf numFmtId="0" fontId="8" fillId="2" borderId="0" xfId="4" applyFill="1" applyProtection="1">
      <protection hidden="1"/>
    </xf>
    <xf numFmtId="0" fontId="8" fillId="2" borderId="0" xfId="4" applyFill="1" applyBorder="1" applyProtection="1">
      <protection hidden="1"/>
    </xf>
    <xf numFmtId="0" fontId="1" fillId="2" borderId="0" xfId="5" applyFont="1" applyFill="1" applyBorder="1" applyAlignment="1" applyProtection="1">
      <alignment horizontal="left" vertical="center"/>
      <protection hidden="1"/>
    </xf>
    <xf numFmtId="0" fontId="1" fillId="2" borderId="0" xfId="5" applyFont="1" applyFill="1" applyBorder="1" applyAlignment="1" applyProtection="1">
      <alignment vertical="center"/>
      <protection hidden="1"/>
    </xf>
    <xf numFmtId="0" fontId="49" fillId="2" borderId="0" xfId="0" applyFont="1" applyFill="1" applyBorder="1" applyAlignment="1" applyProtection="1">
      <alignment vertical="center"/>
      <protection hidden="1"/>
    </xf>
    <xf numFmtId="0" fontId="28" fillId="2" borderId="0" xfId="0" applyFont="1" applyFill="1" applyBorder="1" applyAlignment="1" applyProtection="1">
      <alignment horizontal="right" vertical="center"/>
      <protection hidden="1"/>
    </xf>
    <xf numFmtId="0" fontId="0" fillId="2" borderId="0" xfId="0" applyFill="1" applyBorder="1" applyAlignment="1" applyProtection="1">
      <protection hidden="1"/>
    </xf>
    <xf numFmtId="0" fontId="0" fillId="2" borderId="0" xfId="0" applyFont="1" applyFill="1" applyBorder="1" applyAlignment="1" applyProtection="1">
      <alignment vertical="center"/>
      <protection hidden="1"/>
    </xf>
    <xf numFmtId="0" fontId="56" fillId="2" borderId="0" xfId="6" applyFont="1" applyFill="1" applyBorder="1" applyProtection="1">
      <protection hidden="1"/>
    </xf>
    <xf numFmtId="0" fontId="66"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26" fillId="2" borderId="0" xfId="0" applyFont="1" applyFill="1" applyProtection="1">
      <protection hidden="1"/>
    </xf>
    <xf numFmtId="164" fontId="21" fillId="2" borderId="0" xfId="0" applyNumberFormat="1" applyFont="1" applyFill="1" applyBorder="1" applyAlignment="1" applyProtection="1">
      <alignment vertical="center" wrapText="1"/>
      <protection hidden="1"/>
    </xf>
    <xf numFmtId="164" fontId="21" fillId="0" borderId="0" xfId="0" applyNumberFormat="1" applyFont="1" applyFill="1" applyBorder="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1" fillId="0" borderId="30" xfId="0" applyFont="1" applyFill="1" applyBorder="1" applyAlignment="1" applyProtection="1">
      <alignment horizontal="left" vertical="center" wrapText="1"/>
      <protection hidden="1"/>
    </xf>
    <xf numFmtId="0" fontId="68" fillId="0" borderId="30" xfId="0" applyFont="1" applyFill="1" applyBorder="1" applyAlignment="1" applyProtection="1">
      <alignment horizontal="left" vertical="center" wrapText="1"/>
      <protection hidden="1"/>
    </xf>
    <xf numFmtId="0" fontId="68" fillId="0" borderId="46" xfId="0" applyFont="1" applyFill="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4" fillId="0" borderId="46" xfId="0" applyFont="1" applyFill="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90" fillId="2" borderId="30" xfId="0" applyFont="1" applyFill="1" applyBorder="1" applyAlignment="1" applyProtection="1">
      <alignment horizontal="center" wrapText="1"/>
      <protection hidden="1"/>
    </xf>
    <xf numFmtId="0" fontId="90" fillId="2" borderId="30" xfId="0" applyFont="1" applyFill="1" applyBorder="1" applyAlignment="1" applyProtection="1">
      <alignment horizontal="center" vertical="center" wrapText="1"/>
      <protection hidden="1"/>
    </xf>
    <xf numFmtId="0" fontId="90" fillId="0" borderId="48" xfId="0" applyFont="1" applyFill="1" applyBorder="1" applyAlignment="1" applyProtection="1">
      <alignment horizontal="center" vertical="center" wrapText="1"/>
      <protection hidden="1"/>
    </xf>
    <xf numFmtId="0" fontId="90" fillId="2" borderId="47" xfId="0" applyFont="1" applyFill="1" applyBorder="1" applyAlignment="1" applyProtection="1">
      <alignment horizontal="center" wrapText="1"/>
      <protection hidden="1"/>
    </xf>
    <xf numFmtId="0" fontId="90" fillId="0" borderId="30" xfId="0" applyFont="1" applyFill="1" applyBorder="1" applyAlignment="1" applyProtection="1">
      <alignment horizontal="center" wrapText="1"/>
      <protection hidden="1"/>
    </xf>
    <xf numFmtId="0" fontId="97" fillId="0" borderId="30" xfId="0" applyFont="1" applyFill="1" applyBorder="1" applyAlignment="1" applyProtection="1">
      <alignment horizontal="center" wrapText="1"/>
      <protection hidden="1"/>
    </xf>
    <xf numFmtId="0" fontId="0" fillId="2" borderId="0" xfId="0" applyFill="1" applyAlignment="1" applyProtection="1">
      <alignment horizontal="center" vertical="center"/>
      <protection hidden="1"/>
    </xf>
    <xf numFmtId="0" fontId="57" fillId="2" borderId="0" xfId="0" applyFont="1" applyFill="1" applyProtection="1">
      <protection hidden="1"/>
    </xf>
    <xf numFmtId="0" fontId="87" fillId="2" borderId="0" xfId="0" applyFont="1" applyFill="1" applyBorder="1" applyAlignment="1" applyProtection="1">
      <alignment horizontal="left" vertical="center" wrapText="1"/>
      <protection hidden="1"/>
    </xf>
    <xf numFmtId="0" fontId="88" fillId="2" borderId="0" xfId="0" applyFont="1" applyFill="1" applyBorder="1" applyAlignment="1" applyProtection="1">
      <alignment horizontal="center" vertical="center" wrapText="1"/>
      <protection hidden="1"/>
    </xf>
    <xf numFmtId="0" fontId="97" fillId="2" borderId="0" xfId="0" applyFont="1" applyFill="1" applyBorder="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101" fillId="2" borderId="42" xfId="0" applyFont="1" applyFill="1" applyBorder="1" applyAlignment="1" applyProtection="1">
      <alignment horizontal="right" indent="1"/>
      <protection hidden="1"/>
    </xf>
    <xf numFmtId="0" fontId="101"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Border="1" applyAlignment="1" applyProtection="1">
      <alignment horizontal="left" vertical="center"/>
      <protection hidden="1"/>
    </xf>
    <xf numFmtId="0" fontId="18" fillId="2" borderId="0" xfId="0" applyFont="1" applyFill="1" applyProtection="1">
      <protection hidden="1"/>
    </xf>
    <xf numFmtId="0" fontId="15" fillId="2" borderId="0" xfId="0" applyFont="1" applyFill="1" applyBorder="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Border="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Border="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Border="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73" fillId="2" borderId="0" xfId="0" applyFont="1" applyFill="1" applyAlignment="1" applyProtection="1">
      <alignment horizontal="center" vertical="center"/>
      <protection hidden="1"/>
    </xf>
    <xf numFmtId="0" fontId="55" fillId="11" borderId="31" xfId="0" applyFont="1" applyFill="1" applyBorder="1" applyAlignment="1" applyProtection="1">
      <alignment horizontal="center" vertical="center" wrapText="1"/>
      <protection hidden="1"/>
    </xf>
    <xf numFmtId="0" fontId="55" fillId="11" borderId="30" xfId="0" applyFont="1" applyFill="1" applyBorder="1" applyAlignment="1" applyProtection="1">
      <alignment horizontal="center" vertical="center" wrapText="1"/>
      <protection hidden="1"/>
    </xf>
    <xf numFmtId="0" fontId="78" fillId="9" borderId="31" xfId="0" applyFont="1" applyFill="1" applyBorder="1" applyAlignment="1" applyProtection="1">
      <alignment horizontal="center" vertical="center" wrapText="1"/>
      <protection hidden="1"/>
    </xf>
    <xf numFmtId="0" fontId="72" fillId="2" borderId="0" xfId="0" applyFont="1" applyFill="1" applyAlignment="1">
      <alignment horizontal="center" vertical="center"/>
    </xf>
    <xf numFmtId="0" fontId="73" fillId="2" borderId="0" xfId="0" applyFont="1" applyFill="1" applyAlignment="1">
      <alignment horizontal="center" vertical="center"/>
    </xf>
    <xf numFmtId="0" fontId="8" fillId="2" borderId="0" xfId="0" applyFont="1" applyFill="1" applyAlignment="1" applyProtection="1">
      <alignment vertical="center"/>
      <protection hidden="1"/>
    </xf>
    <xf numFmtId="0" fontId="105" fillId="2" borderId="0" xfId="0" applyFont="1" applyFill="1" applyAlignment="1"/>
    <xf numFmtId="0" fontId="106" fillId="2" borderId="0" xfId="0" applyFont="1" applyFill="1" applyAlignment="1" applyProtection="1">
      <alignment vertical="center"/>
      <protection hidden="1"/>
    </xf>
    <xf numFmtId="0" fontId="4" fillId="2" borderId="0" xfId="0" applyFont="1" applyFill="1" applyAlignment="1">
      <alignment vertical="center"/>
    </xf>
    <xf numFmtId="0" fontId="4" fillId="2" borderId="0" xfId="0" applyFont="1" applyFill="1" applyBorder="1" applyAlignment="1" applyProtection="1">
      <alignment horizontal="left"/>
    </xf>
    <xf numFmtId="0" fontId="4" fillId="2" borderId="0" xfId="0" applyFont="1" applyFill="1" applyBorder="1" applyAlignment="1" applyProtection="1">
      <alignment horizontal="left" vertical="center"/>
    </xf>
    <xf numFmtId="0" fontId="49" fillId="2" borderId="0" xfId="0" applyFont="1" applyFill="1" applyBorder="1" applyAlignment="1" applyProtection="1">
      <protection hidden="1"/>
    </xf>
    <xf numFmtId="0" fontId="49" fillId="2" borderId="0" xfId="0" applyFont="1" applyFill="1" applyBorder="1" applyAlignment="1" applyProtection="1">
      <alignment wrapText="1"/>
      <protection hidden="1"/>
    </xf>
    <xf numFmtId="0" fontId="78" fillId="9" borderId="58" xfId="0" applyFont="1" applyFill="1" applyBorder="1" applyAlignment="1" applyProtection="1">
      <alignment horizontal="center" vertical="center" wrapText="1"/>
      <protection hidden="1"/>
    </xf>
    <xf numFmtId="0" fontId="78" fillId="9" borderId="0" xfId="0" applyFont="1" applyFill="1" applyBorder="1" applyAlignment="1" applyProtection="1">
      <alignment horizontal="center" vertical="center" wrapText="1"/>
      <protection hidden="1"/>
    </xf>
    <xf numFmtId="9" fontId="10" fillId="7" borderId="30" xfId="0" applyNumberFormat="1" applyFont="1" applyFill="1" applyBorder="1" applyAlignment="1" applyProtection="1">
      <alignment horizontal="center" vertical="center" wrapText="1"/>
      <protection locked="0"/>
    </xf>
    <xf numFmtId="0" fontId="10" fillId="15" borderId="30" xfId="0" applyNumberFormat="1" applyFont="1" applyFill="1" applyBorder="1" applyAlignment="1" applyProtection="1">
      <alignment horizontal="center" vertical="center" wrapText="1"/>
    </xf>
    <xf numFmtId="4" fontId="10" fillId="15" borderId="30" xfId="0" applyNumberFormat="1" applyFont="1" applyFill="1" applyBorder="1" applyAlignment="1" applyProtection="1">
      <alignment horizontal="center" vertical="center" wrapText="1"/>
    </xf>
    <xf numFmtId="2" fontId="21" fillId="15" borderId="30" xfId="0" applyNumberFormat="1" applyFont="1" applyFill="1" applyBorder="1" applyAlignment="1" applyProtection="1">
      <alignment horizontal="center" vertical="center" wrapText="1"/>
    </xf>
    <xf numFmtId="0" fontId="4" fillId="2" borderId="0" xfId="0" quotePrefix="1" applyFont="1" applyFill="1" applyBorder="1" applyAlignment="1" applyProtection="1">
      <alignment horizontal="left" vertical="center"/>
      <protection hidden="1"/>
    </xf>
    <xf numFmtId="0" fontId="4" fillId="2" borderId="0" xfId="0" quotePrefix="1" applyFont="1" applyFill="1" applyBorder="1" applyAlignment="1" applyProtection="1">
      <alignment horizontal="left"/>
      <protection hidden="1"/>
    </xf>
    <xf numFmtId="0" fontId="55" fillId="2" borderId="0" xfId="0" applyFont="1" applyFill="1" applyBorder="1" applyAlignment="1" applyProtection="1">
      <protection hidden="1"/>
    </xf>
    <xf numFmtId="0" fontId="4" fillId="2" borderId="0" xfId="0" quotePrefix="1" applyFont="1" applyFill="1"/>
    <xf numFmtId="0" fontId="55" fillId="11" borderId="30" xfId="0" applyFont="1" applyFill="1" applyBorder="1" applyAlignment="1" applyProtection="1">
      <alignment horizontal="center" vertical="center" wrapText="1"/>
      <protection hidden="1"/>
    </xf>
    <xf numFmtId="0" fontId="75" fillId="2" borderId="0" xfId="0" applyFont="1" applyFill="1" applyAlignment="1" applyProtection="1">
      <alignment vertical="center"/>
      <protection hidden="1"/>
    </xf>
    <xf numFmtId="0" fontId="57" fillId="2" borderId="0" xfId="0" applyFont="1" applyFill="1" applyAlignment="1" applyProtection="1">
      <alignment vertical="center"/>
      <protection hidden="1"/>
    </xf>
    <xf numFmtId="0" fontId="75" fillId="2" borderId="0" xfId="0" applyFont="1" applyFill="1" applyAlignment="1" applyProtection="1">
      <alignment vertical="center"/>
      <protection hidden="1"/>
    </xf>
    <xf numFmtId="0" fontId="86" fillId="10" borderId="30" xfId="0" applyFont="1" applyFill="1" applyBorder="1" applyAlignment="1">
      <alignment horizontal="center" vertical="center"/>
    </xf>
    <xf numFmtId="0" fontId="0" fillId="0" borderId="30" xfId="0" quotePrefix="1" applyBorder="1" applyAlignment="1">
      <alignment vertical="center" wrapText="1"/>
    </xf>
    <xf numFmtId="0" fontId="0" fillId="0" borderId="30" xfId="0" applyBorder="1" applyAlignment="1">
      <alignment vertical="center" wrapText="1"/>
    </xf>
    <xf numFmtId="0" fontId="0" fillId="0" borderId="30" xfId="0" applyBorder="1" applyAlignment="1">
      <alignment vertical="center"/>
    </xf>
    <xf numFmtId="0" fontId="0" fillId="2" borderId="0" xfId="0" applyFill="1" applyBorder="1" applyAlignment="1">
      <alignment vertical="center" wrapText="1"/>
    </xf>
    <xf numFmtId="0" fontId="20" fillId="2" borderId="13" xfId="0" applyFont="1" applyFill="1" applyBorder="1" applyAlignment="1" applyProtection="1">
      <alignment horizontal="left" vertical="center" wrapText="1"/>
      <protection hidden="1"/>
    </xf>
    <xf numFmtId="0" fontId="20" fillId="2" borderId="74" xfId="0" applyFont="1" applyFill="1" applyBorder="1" applyAlignment="1" applyProtection="1">
      <alignment horizontal="left" vertical="center"/>
      <protection hidden="1"/>
    </xf>
    <xf numFmtId="0" fontId="0" fillId="2" borderId="0" xfId="0" applyFill="1" applyBorder="1" applyAlignment="1">
      <alignment vertical="center"/>
    </xf>
    <xf numFmtId="9" fontId="69" fillId="2" borderId="0" xfId="0" applyNumberFormat="1" applyFont="1" applyFill="1" applyBorder="1" applyAlignment="1" applyProtection="1">
      <alignment horizontal="center" vertical="center"/>
      <protection locked="0"/>
    </xf>
    <xf numFmtId="9" fontId="69" fillId="9" borderId="30" xfId="0" applyNumberFormat="1" applyFont="1" applyFill="1" applyBorder="1" applyAlignment="1" applyProtection="1">
      <alignment horizontal="center" vertical="center"/>
      <protection locked="0"/>
    </xf>
    <xf numFmtId="0" fontId="92" fillId="5" borderId="30" xfId="0" applyFont="1" applyFill="1" applyBorder="1" applyAlignment="1">
      <alignment horizontal="center" wrapText="1"/>
    </xf>
    <xf numFmtId="0" fontId="95" fillId="5" borderId="31" xfId="0" applyFont="1" applyFill="1" applyBorder="1" applyAlignment="1">
      <alignment horizontal="center" wrapText="1"/>
    </xf>
    <xf numFmtId="0" fontId="93" fillId="5" borderId="31" xfId="0" applyFont="1" applyFill="1" applyBorder="1" applyAlignment="1">
      <alignment horizontal="center" wrapText="1"/>
    </xf>
    <xf numFmtId="0" fontId="107" fillId="2" borderId="30" xfId="0" applyFont="1" applyFill="1" applyBorder="1" applyAlignment="1" applyProtection="1">
      <alignment horizontal="center" vertical="center" wrapText="1"/>
      <protection hidden="1"/>
    </xf>
    <xf numFmtId="0" fontId="0" fillId="2" borderId="0" xfId="0" applyFill="1" applyAlignment="1"/>
    <xf numFmtId="0" fontId="109" fillId="2" borderId="0" xfId="0" applyFont="1" applyFill="1" applyProtection="1">
      <protection hidden="1"/>
    </xf>
    <xf numFmtId="164" fontId="10" fillId="0" borderId="30" xfId="0" applyNumberFormat="1" applyFont="1" applyFill="1" applyBorder="1" applyAlignment="1" applyProtection="1">
      <alignment horizontal="center" vertical="center" wrapText="1"/>
      <protection locked="0"/>
    </xf>
    <xf numFmtId="166" fontId="10" fillId="0" borderId="30" xfId="1" applyNumberFormat="1" applyFont="1" applyFill="1" applyBorder="1" applyAlignment="1" applyProtection="1">
      <alignment horizontal="center" vertical="center" wrapText="1"/>
      <protection locked="0"/>
    </xf>
    <xf numFmtId="0" fontId="10" fillId="0" borderId="30" xfId="1" applyNumberFormat="1" applyFont="1" applyFill="1" applyBorder="1" applyAlignment="1" applyProtection="1">
      <alignment horizontal="center" vertical="center" wrapText="1"/>
      <protection locked="0"/>
    </xf>
    <xf numFmtId="0" fontId="10" fillId="0" borderId="30" xfId="0" applyNumberFormat="1" applyFont="1" applyFill="1" applyBorder="1" applyAlignment="1" applyProtection="1">
      <alignment horizontal="center" vertical="center" wrapText="1"/>
      <protection locked="0"/>
    </xf>
    <xf numFmtId="166" fontId="10" fillId="7" borderId="30" xfId="0" applyNumberFormat="1" applyFont="1" applyFill="1" applyBorder="1" applyAlignment="1" applyProtection="1">
      <alignment horizontal="center" vertical="center" wrapText="1"/>
      <protection locked="0"/>
    </xf>
    <xf numFmtId="49" fontId="10" fillId="4" borderId="30" xfId="1" applyNumberFormat="1" applyFont="1" applyFill="1" applyBorder="1" applyAlignment="1" applyProtection="1">
      <alignment horizontal="center" vertical="center" wrapText="1"/>
      <protection locked="0"/>
    </xf>
    <xf numFmtId="1" fontId="10" fillId="7" borderId="30" xfId="0" applyNumberFormat="1" applyFont="1" applyFill="1" applyBorder="1" applyAlignment="1" applyProtection="1">
      <alignment horizontal="center" vertical="center" wrapText="1"/>
      <protection locked="0"/>
    </xf>
    <xf numFmtId="164" fontId="10" fillId="7" borderId="30" xfId="0" applyNumberFormat="1"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vertical="center" wrapText="1"/>
      <protection locked="0"/>
    </xf>
    <xf numFmtId="9" fontId="55"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Fill="1" applyBorder="1" applyAlignment="1" applyProtection="1">
      <alignment horizontal="center" vertical="center" wrapText="1"/>
      <protection locked="0"/>
    </xf>
    <xf numFmtId="164" fontId="21" fillId="0" borderId="3" xfId="0" applyNumberFormat="1" applyFont="1" applyFill="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61" fillId="0" borderId="30" xfId="0" applyNumberFormat="1" applyFont="1" applyFill="1" applyBorder="1" applyAlignment="1" applyProtection="1">
      <alignment horizontal="left" vertical="center" wrapText="1"/>
      <protection hidden="1"/>
    </xf>
    <xf numFmtId="0" fontId="68" fillId="0" borderId="30" xfId="0" applyNumberFormat="1" applyFont="1" applyFill="1" applyBorder="1" applyAlignment="1" applyProtection="1">
      <alignment horizontal="left" vertical="center" wrapText="1"/>
      <protection hidden="1"/>
    </xf>
    <xf numFmtId="0" fontId="51" fillId="2" borderId="0" xfId="0" applyFont="1" applyFill="1" applyBorder="1" applyAlignment="1" applyProtection="1">
      <alignment horizontal="left" vertical="center" indent="1"/>
      <protection hidden="1"/>
    </xf>
    <xf numFmtId="0" fontId="79" fillId="11" borderId="30" xfId="0" applyFont="1" applyFill="1" applyBorder="1" applyAlignment="1" applyProtection="1">
      <alignment horizontal="center" vertical="center" wrapText="1"/>
      <protection hidden="1"/>
    </xf>
    <xf numFmtId="0" fontId="79" fillId="11" borderId="31" xfId="0" applyFont="1" applyFill="1" applyBorder="1" applyAlignment="1" applyProtection="1">
      <alignment horizontal="center" vertical="center" wrapText="1"/>
      <protection hidden="1"/>
    </xf>
    <xf numFmtId="0" fontId="111" fillId="9" borderId="30" xfId="0" applyFont="1" applyFill="1" applyBorder="1" applyAlignment="1" applyProtection="1">
      <alignment horizontal="center" vertical="center" wrapText="1"/>
      <protection hidden="1"/>
    </xf>
    <xf numFmtId="0" fontId="49" fillId="9" borderId="30" xfId="0" applyFont="1" applyFill="1" applyBorder="1" applyAlignment="1" applyProtection="1">
      <alignment horizontal="center" vertical="center" wrapText="1"/>
      <protection hidden="1"/>
    </xf>
    <xf numFmtId="0" fontId="112" fillId="2" borderId="43" xfId="2" applyFont="1" applyFill="1" applyBorder="1" applyAlignment="1" applyProtection="1">
      <protection hidden="1"/>
    </xf>
    <xf numFmtId="0" fontId="100" fillId="0" borderId="44" xfId="0" applyFont="1" applyBorder="1" applyAlignment="1" applyProtection="1">
      <protection hidden="1"/>
    </xf>
    <xf numFmtId="0" fontId="8" fillId="2" borderId="46" xfId="0" applyFont="1" applyFill="1" applyBorder="1" applyAlignment="1" applyProtection="1">
      <alignment horizontal="left"/>
      <protection hidden="1"/>
    </xf>
    <xf numFmtId="0" fontId="0" fillId="0" borderId="46" xfId="0" applyBorder="1" applyAlignment="1" applyProtection="1">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8" fillId="2" borderId="43" xfId="0" applyFont="1" applyFill="1" applyBorder="1" applyAlignment="1" applyProtection="1">
      <alignment horizontal="left"/>
      <protection hidden="1"/>
    </xf>
    <xf numFmtId="0" fontId="0" fillId="0" borderId="43" xfId="0" applyBorder="1" applyAlignment="1" applyProtection="1">
      <protection hidden="1"/>
    </xf>
    <xf numFmtId="0" fontId="8" fillId="2" borderId="65"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8" fillId="2" borderId="68" xfId="0" applyFont="1" applyFill="1" applyBorder="1" applyAlignment="1" applyProtection="1">
      <alignment horizontal="left"/>
      <protection hidden="1"/>
    </xf>
    <xf numFmtId="0" fontId="0" fillId="2" borderId="65" xfId="0" applyFill="1" applyBorder="1" applyAlignment="1" applyProtection="1">
      <protection hidden="1"/>
    </xf>
    <xf numFmtId="0" fontId="0" fillId="2" borderId="66" xfId="0" applyFill="1" applyBorder="1" applyAlignment="1" applyProtection="1">
      <protection hidden="1"/>
    </xf>
    <xf numFmtId="0" fontId="0" fillId="2" borderId="0" xfId="0" applyFill="1" applyAlignment="1" applyProtection="1">
      <alignment horizontal="center" vertical="center"/>
      <protection hidden="1"/>
    </xf>
    <xf numFmtId="0" fontId="0" fillId="2" borderId="0" xfId="0" applyFill="1" applyAlignment="1"/>
    <xf numFmtId="0" fontId="49"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58" fillId="2" borderId="0" xfId="0" applyFont="1"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0" fontId="55" fillId="11" borderId="30" xfId="0" applyFont="1" applyFill="1" applyBorder="1" applyAlignment="1" applyProtection="1">
      <alignment horizontal="center" vertical="center" wrapText="1"/>
      <protection hidden="1"/>
    </xf>
    <xf numFmtId="0" fontId="2" fillId="11" borderId="30" xfId="0" applyFont="1" applyFill="1" applyBorder="1" applyAlignment="1" applyProtection="1">
      <alignment horizontal="center" vertical="center" wrapText="1"/>
      <protection hidden="1"/>
    </xf>
    <xf numFmtId="0" fontId="79" fillId="11" borderId="49" xfId="0" applyFont="1" applyFill="1" applyBorder="1" applyAlignment="1" applyProtection="1">
      <alignment horizontal="center" vertical="center" wrapText="1"/>
      <protection hidden="1"/>
    </xf>
    <xf numFmtId="0" fontId="65" fillId="0" borderId="49" xfId="0" applyFont="1" applyBorder="1" applyAlignment="1" applyProtection="1">
      <alignment horizontal="center" vertical="center" wrapText="1"/>
      <protection hidden="1"/>
    </xf>
    <xf numFmtId="0" fontId="55"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1" fillId="9" borderId="31" xfId="0" applyFont="1" applyFill="1" applyBorder="1" applyAlignment="1" applyProtection="1">
      <alignment horizontal="center" vertical="center" wrapText="1"/>
      <protection hidden="1"/>
    </xf>
    <xf numFmtId="0" fontId="49" fillId="9" borderId="32" xfId="0" applyFont="1" applyFill="1" applyBorder="1" applyAlignment="1" applyProtection="1">
      <alignment horizontal="center" vertical="center" wrapText="1"/>
      <protection hidden="1"/>
    </xf>
    <xf numFmtId="0" fontId="49" fillId="9" borderId="33"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55"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16" borderId="33" xfId="0" applyFill="1" applyBorder="1" applyAlignment="1" applyProtection="1">
      <alignment horizontal="center" vertical="center" wrapText="1"/>
      <protection hidden="1"/>
    </xf>
    <xf numFmtId="0" fontId="111"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45"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20" fillId="11" borderId="22" xfId="0" applyFont="1" applyFill="1" applyBorder="1" applyAlignment="1" applyProtection="1">
      <alignment horizontal="left" vertical="center" wrapText="1"/>
      <protection hidden="1"/>
    </xf>
    <xf numFmtId="0" fontId="0" fillId="0" borderId="76" xfId="0" applyBorder="1" applyAlignment="1">
      <alignment vertical="center" wrapText="1"/>
    </xf>
    <xf numFmtId="0" fontId="21" fillId="2" borderId="31" xfId="0" applyFont="1" applyFill="1" applyBorder="1" applyAlignment="1" applyProtection="1">
      <alignment horizontal="left" vertical="center" wrapText="1"/>
      <protection locked="0"/>
    </xf>
    <xf numFmtId="0" fontId="0" fillId="0" borderId="33" xfId="0" applyBorder="1" applyAlignment="1" applyProtection="1">
      <alignment vertical="center" wrapText="1"/>
      <protection locked="0"/>
    </xf>
    <xf numFmtId="0" fontId="20" fillId="11" borderId="17" xfId="0" applyFont="1" applyFill="1" applyBorder="1" applyAlignment="1" applyProtection="1">
      <alignment horizontal="center" vertical="center" wrapText="1"/>
      <protection hidden="1"/>
    </xf>
    <xf numFmtId="0" fontId="0" fillId="0" borderId="58"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7" xfId="0" applyFont="1" applyFill="1" applyBorder="1" applyAlignment="1" applyProtection="1">
      <alignment horizontal="center" vertical="center" wrapText="1"/>
      <protection hidden="1"/>
    </xf>
    <xf numFmtId="0" fontId="0" fillId="0" borderId="78" xfId="0" applyBorder="1" applyAlignment="1">
      <alignment vertical="center" wrapText="1"/>
    </xf>
    <xf numFmtId="0" fontId="49" fillId="0" borderId="33" xfId="0" applyFont="1" applyBorder="1" applyAlignment="1" applyProtection="1">
      <alignment vertical="center" wrapText="1"/>
      <protection locked="0"/>
    </xf>
    <xf numFmtId="0" fontId="20" fillId="11" borderId="16" xfId="0" applyFont="1" applyFill="1" applyBorder="1" applyAlignment="1" applyProtection="1">
      <alignment horizontal="center" vertical="center"/>
      <protection hidden="1"/>
    </xf>
    <xf numFmtId="0" fontId="0" fillId="0" borderId="72" xfId="0" applyBorder="1" applyAlignment="1">
      <alignment horizontal="center" vertical="center"/>
    </xf>
    <xf numFmtId="0" fontId="0" fillId="0" borderId="83" xfId="0" applyBorder="1" applyAlignment="1">
      <alignment horizontal="center" vertical="center"/>
    </xf>
    <xf numFmtId="0" fontId="0" fillId="0" borderId="33" xfId="0" applyBorder="1" applyAlignment="1">
      <alignment vertical="center" wrapText="1"/>
    </xf>
    <xf numFmtId="0" fontId="23" fillId="12" borderId="59" xfId="0" applyFont="1" applyFill="1" applyBorder="1" applyAlignment="1" applyProtection="1">
      <alignment horizontal="left" vertical="center" wrapText="1"/>
      <protection hidden="1"/>
    </xf>
    <xf numFmtId="0" fontId="0" fillId="0" borderId="76" xfId="0" applyBorder="1" applyAlignment="1" applyProtection="1">
      <alignment vertical="center" wrapText="1"/>
      <protection hidden="1"/>
    </xf>
    <xf numFmtId="0" fontId="0" fillId="0" borderId="59" xfId="0" applyBorder="1" applyAlignment="1" applyProtection="1">
      <alignment vertical="center" wrapText="1"/>
      <protection hidden="1"/>
    </xf>
    <xf numFmtId="0" fontId="0" fillId="10" borderId="30" xfId="0" applyFill="1" applyBorder="1" applyAlignment="1">
      <alignment horizontal="center" vertical="center" wrapText="1"/>
    </xf>
    <xf numFmtId="0" fontId="0" fillId="0" borderId="30" xfId="0" applyBorder="1" applyAlignment="1">
      <alignment vertical="center"/>
    </xf>
    <xf numFmtId="0" fontId="86" fillId="10" borderId="31" xfId="0" applyFont="1" applyFill="1" applyBorder="1" applyAlignment="1">
      <alignment horizontal="center" vertical="center"/>
    </xf>
    <xf numFmtId="0" fontId="0" fillId="0" borderId="33" xfId="0" applyBorder="1" applyAlignment="1">
      <alignment horizontal="center" vertical="center"/>
    </xf>
    <xf numFmtId="0" fontId="0" fillId="17" borderId="30" xfId="0" applyFont="1" applyFill="1" applyBorder="1" applyAlignment="1">
      <alignment vertical="center" wrapText="1"/>
    </xf>
    <xf numFmtId="0" fontId="41" fillId="2" borderId="18" xfId="0" applyFont="1" applyFill="1" applyBorder="1" applyAlignment="1" applyProtection="1">
      <alignment horizontal="left" vertical="center" wrapText="1"/>
      <protection hidden="1"/>
    </xf>
    <xf numFmtId="0" fontId="53" fillId="2" borderId="18" xfId="0" applyFont="1" applyFill="1" applyBorder="1" applyAlignment="1" applyProtection="1">
      <alignment vertical="center" wrapText="1"/>
      <protection hidden="1"/>
    </xf>
    <xf numFmtId="0" fontId="69" fillId="2" borderId="18" xfId="0" applyFont="1" applyFill="1" applyBorder="1" applyProtection="1">
      <protection hidden="1"/>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5" fillId="14" borderId="24" xfId="0" applyFont="1" applyFill="1" applyBorder="1" applyAlignment="1" applyProtection="1">
      <alignment horizontal="right" vertical="center" wrapText="1"/>
      <protection hidden="1"/>
    </xf>
    <xf numFmtId="0" fontId="0" fillId="0" borderId="73" xfId="0" applyBorder="1" applyAlignment="1">
      <alignment vertical="center" wrapText="1"/>
    </xf>
    <xf numFmtId="0" fontId="20" fillId="11" borderId="81" xfId="0" applyFont="1" applyFill="1" applyBorder="1" applyAlignment="1" applyProtection="1">
      <alignment horizontal="left" vertical="center" wrapText="1"/>
      <protection hidden="1"/>
    </xf>
    <xf numFmtId="0" fontId="0" fillId="0" borderId="82" xfId="0" applyBorder="1" applyAlignment="1">
      <alignment vertical="center" wrapText="1"/>
    </xf>
    <xf numFmtId="0" fontId="20" fillId="11" borderId="79" xfId="0" applyFont="1" applyFill="1" applyBorder="1" applyAlignment="1" applyProtection="1">
      <alignment horizontal="left" vertical="center" wrapText="1"/>
      <protection hidden="1"/>
    </xf>
    <xf numFmtId="0" fontId="0" fillId="0" borderId="80" xfId="0" applyBorder="1" applyAlignment="1">
      <alignment vertical="center" wrapText="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lignment horizontal="right" vertical="center" wrapText="1"/>
    </xf>
    <xf numFmtId="0" fontId="6" fillId="5" borderId="30" xfId="0" applyNumberFormat="1" applyFont="1" applyFill="1" applyBorder="1" applyAlignment="1" applyProtection="1">
      <alignment horizontal="left" vertical="center" indent="1"/>
      <protection hidden="1"/>
    </xf>
    <xf numFmtId="0" fontId="80" fillId="11" borderId="30" xfId="0" applyFont="1" applyFill="1" applyBorder="1" applyAlignment="1" applyProtection="1">
      <alignment vertical="center"/>
      <protection hidden="1"/>
    </xf>
    <xf numFmtId="0" fontId="55" fillId="11" borderId="30" xfId="0" applyFont="1" applyFill="1" applyBorder="1" applyAlignment="1" applyProtection="1">
      <alignment vertical="center"/>
      <protection hidden="1"/>
    </xf>
    <xf numFmtId="0" fontId="6" fillId="5" borderId="12" xfId="0" applyNumberFormat="1" applyFont="1" applyFill="1" applyBorder="1" applyAlignment="1" applyProtection="1">
      <alignment horizontal="left" vertical="center" indent="1"/>
      <protection hidden="1"/>
    </xf>
    <xf numFmtId="0" fontId="6" fillId="5" borderId="13" xfId="0" applyNumberFormat="1" applyFont="1" applyFill="1" applyBorder="1" applyAlignment="1" applyProtection="1">
      <alignment horizontal="left" vertical="center" indent="1"/>
      <protection hidden="1"/>
    </xf>
    <xf numFmtId="0" fontId="6" fillId="5" borderId="14" xfId="0" applyNumberFormat="1" applyFont="1" applyFill="1" applyBorder="1" applyAlignment="1" applyProtection="1">
      <alignment horizontal="left" vertical="center" indent="1"/>
      <protection hidden="1"/>
    </xf>
    <xf numFmtId="0" fontId="8" fillId="0" borderId="39" xfId="0" applyFont="1" applyFill="1" applyBorder="1" applyAlignment="1" applyProtection="1">
      <alignment horizontal="left" vertical="center"/>
      <protection hidden="1"/>
    </xf>
    <xf numFmtId="0" fontId="0" fillId="0" borderId="75" xfId="0" applyBorder="1" applyAlignment="1">
      <alignment vertical="center"/>
    </xf>
    <xf numFmtId="0" fontId="8" fillId="0" borderId="31" xfId="0" applyFont="1" applyFill="1" applyBorder="1" applyAlignment="1" applyProtection="1">
      <alignment horizontal="left" vertical="center"/>
      <protection hidden="1"/>
    </xf>
    <xf numFmtId="0" fontId="0" fillId="0" borderId="33" xfId="0" applyBorder="1" applyAlignment="1">
      <alignment vertical="center"/>
    </xf>
    <xf numFmtId="0" fontId="23" fillId="12" borderId="59" xfId="0" applyFont="1" applyFill="1" applyBorder="1" applyAlignment="1" applyProtection="1">
      <alignment horizontal="center" vertical="center" wrapText="1"/>
      <protection hidden="1"/>
    </xf>
    <xf numFmtId="0" fontId="0" fillId="0" borderId="76" xfId="0" applyBorder="1" applyAlignment="1">
      <alignment vertical="center"/>
    </xf>
    <xf numFmtId="0" fontId="85" fillId="2" borderId="0" xfId="0" applyFont="1" applyFill="1" applyAlignment="1" applyProtection="1">
      <alignment vertical="center" wrapText="1"/>
      <protection hidden="1"/>
    </xf>
    <xf numFmtId="0" fontId="0" fillId="0" borderId="21" xfId="0" applyBorder="1" applyAlignment="1">
      <alignment vertical="center" wrapText="1"/>
    </xf>
    <xf numFmtId="0" fontId="1" fillId="2" borderId="0" xfId="5" applyFont="1" applyFill="1" applyBorder="1" applyAlignment="1" applyProtection="1">
      <alignment horizontal="left" vertical="center"/>
      <protection hidden="1"/>
    </xf>
    <xf numFmtId="0" fontId="79" fillId="12" borderId="31" xfId="0" applyFont="1" applyFill="1" applyBorder="1" applyAlignment="1" applyProtection="1">
      <alignment horizontal="center" vertical="center" wrapText="1"/>
      <protection hidden="1"/>
    </xf>
    <xf numFmtId="0" fontId="81" fillId="11" borderId="32" xfId="0" applyFont="1" applyFill="1" applyBorder="1" applyAlignment="1" applyProtection="1">
      <alignment horizontal="center" vertical="center" wrapText="1"/>
      <protection hidden="1"/>
    </xf>
    <xf numFmtId="0" fontId="81" fillId="11" borderId="33" xfId="0" applyFont="1" applyFill="1" applyBorder="1" applyAlignment="1" applyProtection="1">
      <alignment horizontal="center" vertical="center" wrapText="1"/>
      <protection hidden="1"/>
    </xf>
    <xf numFmtId="0" fontId="55" fillId="11" borderId="31" xfId="0" applyFont="1" applyFill="1" applyBorder="1" applyAlignment="1" applyProtection="1">
      <alignment vertical="center"/>
      <protection hidden="1"/>
    </xf>
    <xf numFmtId="0" fontId="0" fillId="0" borderId="32" xfId="0" applyBorder="1" applyAlignment="1">
      <alignment vertical="center"/>
    </xf>
    <xf numFmtId="0" fontId="6" fillId="5" borderId="39" xfId="0" applyNumberFormat="1" applyFont="1" applyFill="1" applyBorder="1" applyAlignment="1" applyProtection="1">
      <alignment horizontal="left" vertical="center"/>
      <protection hidden="1"/>
    </xf>
    <xf numFmtId="0" fontId="0" fillId="0" borderId="50" xfId="0" applyBorder="1" applyAlignment="1">
      <alignment vertical="center"/>
    </xf>
    <xf numFmtId="0" fontId="0" fillId="0" borderId="71" xfId="0" applyBorder="1" applyAlignment="1">
      <alignment vertical="center"/>
    </xf>
    <xf numFmtId="0" fontId="0" fillId="0" borderId="50" xfId="0" applyBorder="1" applyAlignment="1" applyProtection="1">
      <alignment vertical="center"/>
      <protection hidden="1"/>
    </xf>
    <xf numFmtId="0" fontId="0" fillId="0" borderId="71" xfId="0" applyBorder="1" applyAlignment="1" applyProtection="1">
      <alignment vertical="center"/>
      <protection hidden="1"/>
    </xf>
    <xf numFmtId="0" fontId="68" fillId="14" borderId="69"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70" xfId="0" applyBorder="1" applyAlignment="1" applyProtection="1">
      <alignment vertical="center" wrapText="1"/>
      <protection hidden="1"/>
    </xf>
    <xf numFmtId="0" fontId="68" fillId="14" borderId="69" xfId="0" applyNumberFormat="1" applyFont="1" applyFill="1" applyBorder="1" applyAlignment="1" applyProtection="1">
      <alignment horizontal="left" vertical="center" wrapText="1"/>
      <protection hidden="1"/>
    </xf>
    <xf numFmtId="0" fontId="0" fillId="0" borderId="0" xfId="0" applyNumberFormat="1" applyAlignment="1" applyProtection="1">
      <alignment vertical="center" wrapText="1"/>
      <protection hidden="1"/>
    </xf>
    <xf numFmtId="0" fontId="0" fillId="0" borderId="70" xfId="0" applyNumberFormat="1" applyBorder="1" applyAlignment="1" applyProtection="1">
      <alignment vertical="center" wrapText="1"/>
      <protection hidden="1"/>
    </xf>
    <xf numFmtId="0" fontId="20" fillId="11" borderId="40" xfId="0" applyFont="1" applyFill="1" applyBorder="1" applyAlignment="1" applyProtection="1">
      <alignment horizontal="left" vertical="center" indent="2"/>
      <protection hidden="1"/>
    </xf>
    <xf numFmtId="0" fontId="0" fillId="11" borderId="0" xfId="0" applyFill="1" applyBorder="1" applyAlignment="1" applyProtection="1">
      <alignment horizontal="left" vertical="center" indent="2"/>
      <protection hidden="1"/>
    </xf>
    <xf numFmtId="0" fontId="49" fillId="0" borderId="6" xfId="0" applyNumberFormat="1" applyFont="1" applyFill="1" applyBorder="1" applyAlignment="1" applyProtection="1">
      <alignment horizontal="center" vertical="center" wrapText="1"/>
      <protection locked="0"/>
    </xf>
    <xf numFmtId="0" fontId="49" fillId="0" borderId="6" xfId="0" applyNumberFormat="1" applyFont="1" applyFill="1" applyBorder="1" applyAlignment="1" applyProtection="1">
      <alignment vertical="center"/>
      <protection locked="0"/>
    </xf>
    <xf numFmtId="49" fontId="49" fillId="0" borderId="6" xfId="0" applyNumberFormat="1" applyFont="1" applyFill="1" applyBorder="1" applyAlignment="1" applyProtection="1">
      <alignment horizontal="center" vertical="center" wrapText="1"/>
      <protection locked="0"/>
    </xf>
    <xf numFmtId="49" fontId="49" fillId="0" borderId="6" xfId="0" applyNumberFormat="1" applyFont="1" applyFill="1" applyBorder="1" applyAlignment="1" applyProtection="1">
      <alignment vertical="center"/>
      <protection locked="0"/>
    </xf>
    <xf numFmtId="49" fontId="21" fillId="0" borderId="6"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vertical="center"/>
      <protection locked="0"/>
    </xf>
    <xf numFmtId="49" fontId="21" fillId="0" borderId="14" xfId="0" applyNumberFormat="1" applyFont="1" applyFill="1" applyBorder="1" applyAlignment="1" applyProtection="1">
      <alignment horizontal="center" vertical="center" wrapText="1"/>
      <protection locked="0"/>
    </xf>
    <xf numFmtId="166" fontId="49" fillId="0" borderId="6" xfId="0" applyNumberFormat="1" applyFont="1" applyFill="1" applyBorder="1" applyAlignment="1" applyProtection="1">
      <alignment horizontal="center" vertical="center" wrapText="1"/>
      <protection locked="0"/>
    </xf>
    <xf numFmtId="166" fontId="49" fillId="0" borderId="6" xfId="0" applyNumberFormat="1" applyFont="1" applyFill="1" applyBorder="1" applyAlignment="1" applyProtection="1">
      <alignment vertical="center"/>
      <protection locked="0"/>
    </xf>
    <xf numFmtId="166" fontId="21" fillId="0" borderId="6" xfId="0" applyNumberFormat="1" applyFont="1" applyFill="1" applyBorder="1" applyAlignment="1" applyProtection="1">
      <alignment horizontal="center" vertical="center" wrapText="1"/>
      <protection locked="0"/>
    </xf>
    <xf numFmtId="166" fontId="7" fillId="0" borderId="6" xfId="0" applyNumberFormat="1" applyFont="1" applyFill="1" applyBorder="1" applyAlignment="1" applyProtection="1">
      <alignment vertical="center"/>
      <protection locked="0"/>
    </xf>
    <xf numFmtId="0" fontId="21" fillId="0" borderId="6"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vertical="center"/>
      <protection locked="0"/>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0" fontId="7" fillId="0" borderId="6" xfId="0" applyNumberFormat="1" applyFont="1" applyFill="1" applyBorder="1" applyAlignment="1" applyProtection="1">
      <alignment horizontal="center" vertical="center" wrapText="1"/>
      <protection locked="0"/>
    </xf>
    <xf numFmtId="0" fontId="21" fillId="0" borderId="14" xfId="0"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66" fillId="2" borderId="0" xfId="0" applyFont="1" applyFill="1" applyAlignment="1" applyProtection="1">
      <alignment horizontal="left" vertical="center" wrapText="1"/>
      <protection hidden="1"/>
    </xf>
    <xf numFmtId="0" fontId="0" fillId="0" borderId="0" xfId="0" applyFont="1" applyAlignment="1" applyProtection="1">
      <protection hidden="1"/>
    </xf>
    <xf numFmtId="0" fontId="55"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0" fontId="55" fillId="11" borderId="31" xfId="0" applyFont="1" applyFill="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55" fillId="11" borderId="56" xfId="0" applyFont="1" applyFill="1" applyBorder="1" applyAlignment="1" applyProtection="1">
      <alignment horizontal="left" vertical="center" wrapText="1"/>
      <protection hidden="1"/>
    </xf>
    <xf numFmtId="0" fontId="0" fillId="0" borderId="64" xfId="0" applyBorder="1" applyAlignment="1" applyProtection="1">
      <alignment vertical="center" wrapText="1"/>
      <protection hidden="1"/>
    </xf>
    <xf numFmtId="0" fontId="0" fillId="0" borderId="60" xfId="0" applyBorder="1" applyAlignment="1" applyProtection="1">
      <alignment vertical="center" wrapText="1"/>
      <protection hidden="1"/>
    </xf>
    <xf numFmtId="0" fontId="6" fillId="5" borderId="55" xfId="0" applyNumberFormat="1" applyFont="1" applyFill="1" applyBorder="1" applyAlignment="1" applyProtection="1">
      <alignment horizontal="left" vertical="center"/>
      <protection hidden="1"/>
    </xf>
    <xf numFmtId="0" fontId="0" fillId="0" borderId="49" xfId="0" applyBorder="1" applyAlignment="1" applyProtection="1">
      <protection hidden="1"/>
    </xf>
    <xf numFmtId="0" fontId="0" fillId="0" borderId="62" xfId="0" applyBorder="1" applyAlignment="1" applyProtection="1">
      <protection hidden="1"/>
    </xf>
    <xf numFmtId="0" fontId="89" fillId="14" borderId="55" xfId="0" applyFont="1" applyFill="1" applyBorder="1" applyAlignment="1" applyProtection="1">
      <alignment horizontal="left" vertical="center" wrapText="1"/>
      <protection hidden="1"/>
    </xf>
    <xf numFmtId="0" fontId="0" fillId="14" borderId="49" xfId="0" applyFill="1" applyBorder="1" applyAlignment="1" applyProtection="1">
      <alignment vertical="center" wrapText="1"/>
      <protection hidden="1"/>
    </xf>
    <xf numFmtId="0" fontId="0" fillId="0" borderId="49" xfId="0" applyBorder="1" applyAlignment="1" applyProtection="1">
      <alignment wrapText="1"/>
      <protection hidden="1"/>
    </xf>
    <xf numFmtId="0" fontId="0" fillId="0" borderId="62" xfId="0" applyBorder="1" applyAlignment="1" applyProtection="1">
      <alignment wrapText="1"/>
      <protection hidden="1"/>
    </xf>
    <xf numFmtId="0" fontId="89" fillId="14" borderId="31" xfId="0" applyFont="1" applyFill="1" applyBorder="1" applyAlignment="1" applyProtection="1">
      <alignment horizontal="left" vertical="center" wrapText="1"/>
      <protection hidden="1"/>
    </xf>
    <xf numFmtId="0" fontId="0" fillId="14" borderId="32" xfId="0" applyFill="1" applyBorder="1" applyAlignment="1" applyProtection="1">
      <alignment vertical="center" wrapText="1"/>
      <protection hidden="1"/>
    </xf>
    <xf numFmtId="0" fontId="89" fillId="14" borderId="32" xfId="0" applyFont="1" applyFill="1" applyBorder="1" applyAlignment="1" applyProtection="1">
      <alignment horizontal="left" vertical="center" wrapText="1"/>
      <protection hidden="1"/>
    </xf>
    <xf numFmtId="0" fontId="0" fillId="0" borderId="32" xfId="0" applyBorder="1" applyAlignment="1" applyProtection="1">
      <alignment vertical="center" wrapText="1"/>
      <protection hidden="1"/>
    </xf>
    <xf numFmtId="0" fontId="0" fillId="0" borderId="33" xfId="0" applyBorder="1" applyAlignment="1" applyProtection="1">
      <alignment vertical="center" wrapText="1"/>
      <protection hidden="1"/>
    </xf>
    <xf numFmtId="0" fontId="90" fillId="0" borderId="31" xfId="0" applyFont="1" applyFill="1" applyBorder="1" applyAlignment="1" applyProtection="1">
      <alignment horizontal="left" vertical="center" wrapText="1"/>
      <protection hidden="1"/>
    </xf>
    <xf numFmtId="0" fontId="0" fillId="0" borderId="32" xfId="0" applyFill="1" applyBorder="1" applyAlignment="1" applyProtection="1">
      <alignment horizontal="left" vertical="center" wrapText="1"/>
      <protection hidden="1"/>
    </xf>
    <xf numFmtId="0" fontId="0" fillId="0" borderId="33" xfId="0" applyFill="1" applyBorder="1" applyAlignment="1" applyProtection="1">
      <alignment vertical="center" wrapText="1"/>
      <protection hidden="1"/>
    </xf>
    <xf numFmtId="0" fontId="8" fillId="0" borderId="31" xfId="0" applyFont="1" applyFill="1" applyBorder="1" applyAlignment="1" applyProtection="1">
      <alignment horizontal="left" vertical="center" wrapText="1"/>
      <protection hidden="1"/>
    </xf>
    <xf numFmtId="0" fontId="49" fillId="0" borderId="32" xfId="0" applyFont="1" applyFill="1" applyBorder="1" applyAlignment="1" applyProtection="1">
      <alignment horizontal="left" vertical="center" wrapText="1"/>
      <protection hidden="1"/>
    </xf>
    <xf numFmtId="0" fontId="49" fillId="0" borderId="33" xfId="0" applyFont="1" applyFill="1" applyBorder="1" applyAlignment="1" applyProtection="1">
      <alignment vertical="center" wrapText="1"/>
      <protection hidden="1"/>
    </xf>
    <xf numFmtId="0" fontId="0" fillId="0" borderId="33" xfId="0" applyBorder="1" applyAlignment="1" applyProtection="1">
      <alignment horizontal="left" vertical="center" wrapText="1"/>
      <protection hidden="1"/>
    </xf>
    <xf numFmtId="0" fontId="5" fillId="0" borderId="31" xfId="0" applyFont="1" applyFill="1" applyBorder="1" applyAlignment="1" applyProtection="1">
      <alignment horizontal="left" vertical="center" wrapText="1"/>
      <protection hidden="1"/>
    </xf>
    <xf numFmtId="0" fontId="90" fillId="2" borderId="32" xfId="0" quotePrefix="1" applyFont="1" applyFill="1" applyBorder="1" applyAlignment="1" applyProtection="1">
      <alignment horizontal="left" vertical="center" wrapText="1"/>
      <protection hidden="1"/>
    </xf>
    <xf numFmtId="0" fontId="55"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xf numFmtId="0" fontId="5" fillId="0" borderId="30" xfId="0" applyFont="1" applyFill="1" applyBorder="1" applyAlignment="1" applyProtection="1">
      <alignment horizontal="left" vertical="center" wrapText="1"/>
      <protection hidden="1"/>
    </xf>
    <xf numFmtId="0" fontId="0" fillId="0" borderId="30" xfId="0" applyFill="1" applyBorder="1" applyAlignment="1" applyProtection="1">
      <alignment horizontal="left" vertical="center" wrapText="1"/>
      <protection hidden="1"/>
    </xf>
    <xf numFmtId="0" fontId="0" fillId="0" borderId="30" xfId="0" applyFill="1" applyBorder="1" applyAlignment="1" applyProtection="1">
      <alignment vertical="center" wrapText="1"/>
      <protection hidden="1"/>
    </xf>
    <xf numFmtId="0" fontId="90" fillId="0" borderId="30" xfId="0" applyFont="1" applyFill="1" applyBorder="1" applyAlignment="1" applyProtection="1">
      <alignment horizontal="left" vertical="center" wrapText="1"/>
      <protection hidden="1"/>
    </xf>
    <xf numFmtId="0" fontId="8" fillId="0" borderId="30" xfId="0" applyFont="1" applyFill="1" applyBorder="1" applyAlignment="1" applyProtection="1">
      <alignment horizontal="left" vertical="center" wrapText="1"/>
      <protection hidden="1"/>
    </xf>
    <xf numFmtId="0" fontId="49" fillId="0" borderId="30" xfId="0" applyFont="1" applyFill="1" applyBorder="1" applyAlignment="1" applyProtection="1">
      <alignment horizontal="left" vertical="center" wrapText="1"/>
      <protection hidden="1"/>
    </xf>
    <xf numFmtId="0" fontId="49" fillId="0" borderId="30" xfId="0" applyFont="1" applyFill="1" applyBorder="1" applyAlignment="1" applyProtection="1">
      <alignment vertical="center" wrapText="1"/>
      <protection hidden="1"/>
    </xf>
    <xf numFmtId="0" fontId="49" fillId="0" borderId="30" xfId="0" applyFont="1" applyBorder="1" applyAlignment="1" applyProtection="1">
      <alignment horizontal="left" vertical="center" wrapText="1"/>
      <protection hidden="1"/>
    </xf>
    <xf numFmtId="0" fontId="49" fillId="0" borderId="30" xfId="0" applyFont="1" applyBorder="1" applyAlignment="1" applyProtection="1">
      <alignmen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90" fillId="2" borderId="53" xfId="0" applyFont="1" applyFill="1" applyBorder="1" applyAlignment="1" applyProtection="1">
      <alignment horizontal="center" vertical="center" wrapText="1"/>
      <protection hidden="1"/>
    </xf>
    <xf numFmtId="0" fontId="0" fillId="0" borderId="48" xfId="0" applyBorder="1" applyAlignment="1">
      <alignment horizontal="center" vertical="center" wrapText="1"/>
    </xf>
    <xf numFmtId="0" fontId="0" fillId="0" borderId="11" xfId="0" applyBorder="1" applyAlignment="1">
      <alignment horizontal="center" vertical="center" wrapText="1"/>
    </xf>
    <xf numFmtId="0" fontId="55" fillId="11" borderId="36" xfId="0" applyFont="1" applyFill="1" applyBorder="1" applyAlignment="1" applyProtection="1">
      <alignment vertical="center"/>
      <protection hidden="1"/>
    </xf>
    <xf numFmtId="0" fontId="55" fillId="11" borderId="52" xfId="0" applyFont="1" applyFill="1" applyBorder="1" applyAlignment="1" applyProtection="1">
      <alignment vertical="center"/>
      <protection hidden="1"/>
    </xf>
    <xf numFmtId="0" fontId="0" fillId="0" borderId="30" xfId="0" applyBorder="1" applyAlignment="1" applyProtection="1">
      <alignment vertical="center"/>
      <protection hidden="1"/>
    </xf>
    <xf numFmtId="0" fontId="75" fillId="2" borderId="0" xfId="0" applyFont="1" applyFill="1" applyAlignment="1" applyProtection="1">
      <alignment vertical="center"/>
      <protection hidden="1"/>
    </xf>
    <xf numFmtId="0" fontId="0" fillId="0" borderId="0" xfId="0" applyAlignment="1" applyProtection="1">
      <alignment vertical="center"/>
      <protection hidden="1"/>
    </xf>
    <xf numFmtId="0" fontId="8" fillId="0" borderId="30" xfId="0" applyFont="1" applyFill="1" applyBorder="1" applyAlignment="1" applyProtection="1">
      <alignment horizontal="left" vertical="center"/>
      <protection hidden="1"/>
    </xf>
    <xf numFmtId="0" fontId="0" fillId="0" borderId="30" xfId="0" applyBorder="1" applyAlignment="1" applyProtection="1">
      <protection hidden="1"/>
    </xf>
    <xf numFmtId="0" fontId="0" fillId="0" borderId="0" xfId="0" applyFont="1" applyAlignment="1" applyProtection="1">
      <alignment wrapText="1"/>
      <protection hidden="1"/>
    </xf>
    <xf numFmtId="0" fontId="0" fillId="0" borderId="0" xfId="0" applyAlignment="1">
      <alignment wrapText="1"/>
    </xf>
    <xf numFmtId="0" fontId="6" fillId="2" borderId="31" xfId="0" applyFont="1" applyFill="1" applyBorder="1" applyAlignment="1" applyProtection="1">
      <alignment horizontal="left" vertical="center" wrapText="1"/>
      <protection hidden="1"/>
    </xf>
    <xf numFmtId="0" fontId="0" fillId="2" borderId="32" xfId="0" applyFill="1" applyBorder="1" applyAlignment="1" applyProtection="1">
      <alignment horizontal="left" vertical="center" wrapText="1"/>
      <protection hidden="1"/>
    </xf>
    <xf numFmtId="0" fontId="89" fillId="2" borderId="57" xfId="0" applyFont="1" applyFill="1" applyBorder="1" applyAlignment="1" applyProtection="1">
      <alignment horizontal="left" vertical="center" wrapText="1"/>
      <protection hidden="1"/>
    </xf>
    <xf numFmtId="0" fontId="0" fillId="2" borderId="63" xfId="0" applyFill="1" applyBorder="1" applyAlignment="1" applyProtection="1">
      <alignment horizontal="left" vertical="center" wrapText="1"/>
      <protection hidden="1"/>
    </xf>
    <xf numFmtId="0" fontId="0" fillId="0" borderId="61" xfId="0" applyBorder="1" applyAlignment="1" applyProtection="1">
      <alignment vertical="center" wrapText="1"/>
      <protection hidden="1"/>
    </xf>
    <xf numFmtId="0" fontId="28" fillId="0" borderId="53" xfId="0" applyFont="1" applyFill="1" applyBorder="1" applyAlignment="1" applyProtection="1">
      <alignment horizontal="center" vertical="center" wrapText="1"/>
      <protection hidden="1"/>
    </xf>
    <xf numFmtId="0" fontId="28" fillId="0" borderId="48" xfId="0"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wrapText="1"/>
      <protection hidden="1"/>
    </xf>
    <xf numFmtId="0" fontId="89" fillId="2" borderId="55" xfId="0" applyFont="1" applyFill="1" applyBorder="1" applyAlignment="1" applyProtection="1">
      <alignment horizontal="left" vertical="center" wrapText="1"/>
      <protection hidden="1"/>
    </xf>
    <xf numFmtId="0" fontId="0" fillId="2" borderId="49" xfId="0" applyFill="1" applyBorder="1" applyAlignment="1" applyProtection="1">
      <alignment horizontal="left" vertical="center" wrapText="1"/>
      <protection hidden="1"/>
    </xf>
    <xf numFmtId="0" fontId="0" fillId="0" borderId="62" xfId="0" applyBorder="1" applyAlignment="1" applyProtection="1">
      <alignment vertical="center" wrapText="1"/>
      <protection hidden="1"/>
    </xf>
    <xf numFmtId="0" fontId="28" fillId="0" borderId="55" xfId="0"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2" xfId="0" applyBorder="1" applyAlignment="1" applyProtection="1">
      <alignment horizontal="center" vertical="center" wrapText="1"/>
      <protection hidden="1"/>
    </xf>
    <xf numFmtId="0" fontId="28" fillId="0" borderId="59"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58" xfId="0" applyBorder="1" applyAlignment="1" applyProtection="1">
      <alignment horizontal="center" vertical="center" wrapText="1"/>
      <protection hidden="1"/>
    </xf>
    <xf numFmtId="0" fontId="28" fillId="0" borderId="51" xfId="0" applyFont="1" applyFill="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108" fillId="2" borderId="16" xfId="0" applyFont="1" applyFill="1" applyBorder="1" applyAlignment="1" applyProtection="1">
      <alignment horizontal="left" vertical="center" wrapText="1"/>
      <protection hidden="1"/>
    </xf>
    <xf numFmtId="0" fontId="108" fillId="0" borderId="72" xfId="0" applyFont="1" applyBorder="1" applyAlignment="1">
      <alignment vertical="center" wrapText="1"/>
    </xf>
    <xf numFmtId="0" fontId="108" fillId="0" borderId="83" xfId="0" applyFont="1" applyBorder="1" applyAlignment="1">
      <alignment vertical="center" wrapText="1"/>
    </xf>
    <xf numFmtId="0" fontId="90" fillId="2" borderId="63" xfId="0" quotePrefix="1" applyFont="1" applyFill="1" applyBorder="1" applyAlignment="1" applyProtection="1">
      <alignment horizontal="left" vertical="center" wrapText="1"/>
      <protection hidden="1"/>
    </xf>
    <xf numFmtId="0" fontId="89" fillId="2" borderId="56" xfId="0" applyFont="1" applyFill="1" applyBorder="1" applyAlignment="1" applyProtection="1">
      <alignment horizontal="left" vertical="center" wrapText="1"/>
      <protection hidden="1"/>
    </xf>
    <xf numFmtId="0" fontId="0" fillId="2" borderId="64" xfId="0" applyFill="1" applyBorder="1" applyAlignment="1" applyProtection="1">
      <alignment horizontal="left" vertical="center" wrapText="1"/>
      <protection hidden="1"/>
    </xf>
    <xf numFmtId="0" fontId="6" fillId="0" borderId="53" xfId="0" applyFont="1" applyFill="1" applyBorder="1" applyAlignment="1" applyProtection="1">
      <alignment horizontal="center" vertical="center" wrapText="1"/>
      <protection hidden="1"/>
    </xf>
    <xf numFmtId="0" fontId="6" fillId="0" borderId="48" xfId="0" applyFont="1" applyFill="1" applyBorder="1" applyAlignment="1" applyProtection="1">
      <alignment horizontal="center" vertical="center" wrapText="1"/>
      <protection hidden="1"/>
    </xf>
    <xf numFmtId="0" fontId="6" fillId="0" borderId="11" xfId="0" applyFont="1" applyFill="1" applyBorder="1" applyAlignment="1" applyProtection="1">
      <alignment horizontal="center" vertical="center" wrapText="1"/>
      <protection hidden="1"/>
    </xf>
  </cellXfs>
  <cellStyles count="7">
    <cellStyle name="Lien hypertexte" xfId="2" builtinId="8"/>
    <cellStyle name="Monétaire" xfId="1" builtinId="4"/>
    <cellStyle name="Normal" xfId="0" builtinId="0"/>
    <cellStyle name="Normal 29" xfId="5"/>
    <cellStyle name="Normal 30" xfId="6"/>
    <cellStyle name="Normal_budget projet partenariat FEAMP" xfId="4"/>
    <cellStyle name="Pourcentage 2" xfId="3"/>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G$127" noThreeD="1"/>
</file>

<file path=xl/ctrlProps/ctrlProp10.xml><?xml version="1.0" encoding="utf-8"?>
<formControlPr xmlns="http://schemas.microsoft.com/office/spreadsheetml/2009/9/main" objectType="Radio"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noThreeD="1"/>
</file>

<file path=xl/ctrlProps/ctrlProp11.xml><?xml version="1.0" encoding="utf-8"?>
<formControlPr xmlns="http://schemas.microsoft.com/office/spreadsheetml/2009/9/main" objectType="Radio"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Radio"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fmlaLink="$G$13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checked="Checked"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351656</xdr:colOff>
      <xdr:row>1</xdr:row>
      <xdr:rowOff>315281</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237217</xdr:colOff>
      <xdr:row>1</xdr:row>
      <xdr:rowOff>360638</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347071</xdr:colOff>
      <xdr:row>1</xdr:row>
      <xdr:rowOff>107495</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1947713</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424993</xdr:colOff>
      <xdr:row>0</xdr:row>
      <xdr:rowOff>2019602</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125</xdr:row>
          <xdr:rowOff>95250</xdr:rowOff>
        </xdr:from>
        <xdr:to>
          <xdr:col>6</xdr:col>
          <xdr:colOff>107950</xdr:colOff>
          <xdr:row>128</xdr:row>
          <xdr:rowOff>38100</xdr:rowOff>
        </xdr:to>
        <xdr:sp macro="" textlink="">
          <xdr:nvSpPr>
            <xdr:cNvPr id="17409" name="Check Box 1" descr="OUI"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130</xdr:row>
          <xdr:rowOff>38100</xdr:rowOff>
        </xdr:from>
        <xdr:to>
          <xdr:col>6</xdr:col>
          <xdr:colOff>279400</xdr:colOff>
          <xdr:row>130</xdr:row>
          <xdr:rowOff>488950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29028</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545644</xdr:colOff>
      <xdr:row>1</xdr:row>
      <xdr:rowOff>74385</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419100</xdr:colOff>
          <xdr:row>28</xdr:row>
          <xdr:rowOff>203200</xdr:rowOff>
        </xdr:from>
        <xdr:to>
          <xdr:col>3</xdr:col>
          <xdr:colOff>615950</xdr:colOff>
          <xdr:row>28</xdr:row>
          <xdr:rowOff>660400</xdr:rowOff>
        </xdr:to>
        <xdr:sp macro="" textlink="">
          <xdr:nvSpPr>
            <xdr:cNvPr id="40961" name="Option Button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28</xdr:row>
          <xdr:rowOff>774700</xdr:rowOff>
        </xdr:from>
        <xdr:to>
          <xdr:col>3</xdr:col>
          <xdr:colOff>609600</xdr:colOff>
          <xdr:row>30</xdr:row>
          <xdr:rowOff>19050</xdr:rowOff>
        </xdr:to>
        <xdr:sp macro="" textlink="">
          <xdr:nvSpPr>
            <xdr:cNvPr id="40962" name="Option Button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32</xdr:row>
          <xdr:rowOff>127000</xdr:rowOff>
        </xdr:from>
        <xdr:to>
          <xdr:col>3</xdr:col>
          <xdr:colOff>615950</xdr:colOff>
          <xdr:row>32</xdr:row>
          <xdr:rowOff>584200</xdr:rowOff>
        </xdr:to>
        <xdr:sp macro="" textlink="">
          <xdr:nvSpPr>
            <xdr:cNvPr id="40963" name="Option Button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37</xdr:row>
          <xdr:rowOff>0</xdr:rowOff>
        </xdr:from>
        <xdr:to>
          <xdr:col>3</xdr:col>
          <xdr:colOff>622300</xdr:colOff>
          <xdr:row>38</xdr:row>
          <xdr:rowOff>82550</xdr:rowOff>
        </xdr:to>
        <xdr:sp macro="" textlink="">
          <xdr:nvSpPr>
            <xdr:cNvPr id="40964" name="Option Button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37</xdr:row>
          <xdr:rowOff>304800</xdr:rowOff>
        </xdr:from>
        <xdr:to>
          <xdr:col>3</xdr:col>
          <xdr:colOff>609600</xdr:colOff>
          <xdr:row>38</xdr:row>
          <xdr:rowOff>374650</xdr:rowOff>
        </xdr:to>
        <xdr:sp macro="" textlink="">
          <xdr:nvSpPr>
            <xdr:cNvPr id="40965" name="Option Button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38</xdr:row>
          <xdr:rowOff>336550</xdr:rowOff>
        </xdr:from>
        <xdr:to>
          <xdr:col>3</xdr:col>
          <xdr:colOff>622300</xdr:colOff>
          <xdr:row>40</xdr:row>
          <xdr:rowOff>19050</xdr:rowOff>
        </xdr:to>
        <xdr:sp macro="" textlink="">
          <xdr:nvSpPr>
            <xdr:cNvPr id="40966" name="Option Button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40</xdr:row>
          <xdr:rowOff>0</xdr:rowOff>
        </xdr:from>
        <xdr:to>
          <xdr:col>3</xdr:col>
          <xdr:colOff>628650</xdr:colOff>
          <xdr:row>41</xdr:row>
          <xdr:rowOff>76200</xdr:rowOff>
        </xdr:to>
        <xdr:sp macro="" textlink="">
          <xdr:nvSpPr>
            <xdr:cNvPr id="40967" name="Option Button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537116</xdr:colOff>
      <xdr:row>1</xdr:row>
      <xdr:rowOff>92527</xdr:rowOff>
    </xdr:to>
    <xdr:pic>
      <xdr:nvPicPr>
        <xdr:cNvPr id="14" name="Image 1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2140202</xdr:colOff>
      <xdr:row>1</xdr:row>
      <xdr:rowOff>101599</xdr:rowOff>
    </xdr:to>
    <xdr:pic>
      <xdr:nvPicPr>
        <xdr:cNvPr id="15" name="Image 1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412750</xdr:colOff>
          <xdr:row>32</xdr:row>
          <xdr:rowOff>679450</xdr:rowOff>
        </xdr:from>
        <xdr:to>
          <xdr:col>3</xdr:col>
          <xdr:colOff>622300</xdr:colOff>
          <xdr:row>34</xdr:row>
          <xdr:rowOff>44450</xdr:rowOff>
        </xdr:to>
        <xdr:sp macro="" textlink="">
          <xdr:nvSpPr>
            <xdr:cNvPr id="40973" name="Option Button 13" hidden="1">
              <a:extLst>
                <a:ext uri="{63B3BB69-23CF-44E3-9099-C40C66FF867C}">
                  <a14:compatExt spid="_x0000_s40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34</xdr:row>
          <xdr:rowOff>31750</xdr:rowOff>
        </xdr:from>
        <xdr:to>
          <xdr:col>3</xdr:col>
          <xdr:colOff>596900</xdr:colOff>
          <xdr:row>34</xdr:row>
          <xdr:rowOff>482600</xdr:rowOff>
        </xdr:to>
        <xdr:sp macro="" textlink="">
          <xdr:nvSpPr>
            <xdr:cNvPr id="40974" name="Option Button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35</xdr:row>
          <xdr:rowOff>336550</xdr:rowOff>
        </xdr:from>
        <xdr:to>
          <xdr:col>3</xdr:col>
          <xdr:colOff>603250</xdr:colOff>
          <xdr:row>37</xdr:row>
          <xdr:rowOff>19050</xdr:rowOff>
        </xdr:to>
        <xdr:sp macro="" textlink="">
          <xdr:nvSpPr>
            <xdr:cNvPr id="40975" name="Option Button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1695765</xdr:colOff>
      <xdr:row>0</xdr:row>
      <xdr:rowOff>1939697</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755423</xdr:colOff>
      <xdr:row>1</xdr:row>
      <xdr:rowOff>25625</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943061</xdr:colOff>
      <xdr:row>1</xdr:row>
      <xdr:rowOff>15419</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182486</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29</xdr:row>
          <xdr:rowOff>209550</xdr:rowOff>
        </xdr:from>
        <xdr:to>
          <xdr:col>4</xdr:col>
          <xdr:colOff>571500</xdr:colOff>
          <xdr:row>29</xdr:row>
          <xdr:rowOff>482600</xdr:rowOff>
        </xdr:to>
        <xdr:sp macro="" textlink="">
          <xdr:nvSpPr>
            <xdr:cNvPr id="38913" name="Check Box 1" hidden="1">
              <a:extLst>
                <a:ext uri="{63B3BB69-23CF-44E3-9099-C40C66FF867C}">
                  <a14:compatExt spid="_x0000_s3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32</xdr:row>
          <xdr:rowOff>279400</xdr:rowOff>
        </xdr:from>
        <xdr:to>
          <xdr:col>4</xdr:col>
          <xdr:colOff>527050</xdr:colOff>
          <xdr:row>32</xdr:row>
          <xdr:rowOff>527050</xdr:rowOff>
        </xdr:to>
        <xdr:sp macro="" textlink="">
          <xdr:nvSpPr>
            <xdr:cNvPr id="38914" name="Check Box 2" hidden="1">
              <a:extLst>
                <a:ext uri="{63B3BB69-23CF-44E3-9099-C40C66FF867C}">
                  <a14:compatExt spid="_x0000_s38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40</xdr:row>
          <xdr:rowOff>38100</xdr:rowOff>
        </xdr:from>
        <xdr:to>
          <xdr:col>4</xdr:col>
          <xdr:colOff>584200</xdr:colOff>
          <xdr:row>40</xdr:row>
          <xdr:rowOff>298450</xdr:rowOff>
        </xdr:to>
        <xdr:sp macro="" textlink="">
          <xdr:nvSpPr>
            <xdr:cNvPr id="38915" name="Check Box 3" hidden="1">
              <a:extLst>
                <a:ext uri="{63B3BB69-23CF-44E3-9099-C40C66FF867C}">
                  <a14:compatExt spid="_x0000_s3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32</xdr:row>
          <xdr:rowOff>311150</xdr:rowOff>
        </xdr:from>
        <xdr:to>
          <xdr:col>5</xdr:col>
          <xdr:colOff>749300</xdr:colOff>
          <xdr:row>32</xdr:row>
          <xdr:rowOff>641350</xdr:rowOff>
        </xdr:to>
        <xdr:sp macro="" textlink="">
          <xdr:nvSpPr>
            <xdr:cNvPr id="38916" name="Check Box 4" hidden="1">
              <a:extLst>
                <a:ext uri="{63B3BB69-23CF-44E3-9099-C40C66FF867C}">
                  <a14:compatExt spid="_x0000_s3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31</xdr:row>
          <xdr:rowOff>146050</xdr:rowOff>
        </xdr:from>
        <xdr:to>
          <xdr:col>4</xdr:col>
          <xdr:colOff>723900</xdr:colOff>
          <xdr:row>31</xdr:row>
          <xdr:rowOff>527050</xdr:rowOff>
        </xdr:to>
        <xdr:sp macro="" textlink="">
          <xdr:nvSpPr>
            <xdr:cNvPr id="38920" name="Check Box 8" hidden="1">
              <a:extLst>
                <a:ext uri="{63B3BB69-23CF-44E3-9099-C40C66FF867C}">
                  <a14:compatExt spid="_x0000_s38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35</xdr:row>
          <xdr:rowOff>57150</xdr:rowOff>
        </xdr:from>
        <xdr:to>
          <xdr:col>6</xdr:col>
          <xdr:colOff>660400</xdr:colOff>
          <xdr:row>35</xdr:row>
          <xdr:rowOff>317500</xdr:rowOff>
        </xdr:to>
        <xdr:sp macro="" textlink="">
          <xdr:nvSpPr>
            <xdr:cNvPr id="38921" name="Check Box 9" hidden="1">
              <a:extLst>
                <a:ext uri="{63B3BB69-23CF-44E3-9099-C40C66FF867C}">
                  <a14:compatExt spid="_x0000_s38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42</xdr:row>
          <xdr:rowOff>38100</xdr:rowOff>
        </xdr:from>
        <xdr:to>
          <xdr:col>4</xdr:col>
          <xdr:colOff>609600</xdr:colOff>
          <xdr:row>43</xdr:row>
          <xdr:rowOff>12700</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37</xdr:row>
          <xdr:rowOff>209550</xdr:rowOff>
        </xdr:from>
        <xdr:to>
          <xdr:col>6</xdr:col>
          <xdr:colOff>641350</xdr:colOff>
          <xdr:row>37</xdr:row>
          <xdr:rowOff>469900</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72</xdr:row>
          <xdr:rowOff>69850</xdr:rowOff>
        </xdr:from>
        <xdr:to>
          <xdr:col>5</xdr:col>
          <xdr:colOff>742950</xdr:colOff>
          <xdr:row>72</xdr:row>
          <xdr:rowOff>323850</xdr:rowOff>
        </xdr:to>
        <xdr:sp macro="" textlink="">
          <xdr:nvSpPr>
            <xdr:cNvPr id="38924" name="Check Box 12" hidden="1">
              <a:extLst>
                <a:ext uri="{63B3BB69-23CF-44E3-9099-C40C66FF867C}">
                  <a14:compatExt spid="_x0000_s38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69</xdr:row>
          <xdr:rowOff>31750</xdr:rowOff>
        </xdr:from>
        <xdr:to>
          <xdr:col>4</xdr:col>
          <xdr:colOff>584200</xdr:colOff>
          <xdr:row>69</xdr:row>
          <xdr:rowOff>285750</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80</xdr:row>
          <xdr:rowOff>57150</xdr:rowOff>
        </xdr:from>
        <xdr:to>
          <xdr:col>5</xdr:col>
          <xdr:colOff>717550</xdr:colOff>
          <xdr:row>80</xdr:row>
          <xdr:rowOff>323850</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80</xdr:row>
          <xdr:rowOff>69850</xdr:rowOff>
        </xdr:from>
        <xdr:to>
          <xdr:col>4</xdr:col>
          <xdr:colOff>533400</xdr:colOff>
          <xdr:row>81</xdr:row>
          <xdr:rowOff>31750</xdr:rowOff>
        </xdr:to>
        <xdr:sp macro="" textlink="">
          <xdr:nvSpPr>
            <xdr:cNvPr id="38929" name="Check Box 17" hidden="1">
              <a:extLst>
                <a:ext uri="{63B3BB69-23CF-44E3-9099-C40C66FF867C}">
                  <a14:compatExt spid="_x0000_s38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63</xdr:row>
          <xdr:rowOff>95250</xdr:rowOff>
        </xdr:from>
        <xdr:to>
          <xdr:col>5</xdr:col>
          <xdr:colOff>654050</xdr:colOff>
          <xdr:row>63</xdr:row>
          <xdr:rowOff>355600</xdr:rowOff>
        </xdr:to>
        <xdr:sp macro="" textlink="">
          <xdr:nvSpPr>
            <xdr:cNvPr id="38931" name="Check Box 19" hidden="1">
              <a:extLst>
                <a:ext uri="{63B3BB69-23CF-44E3-9099-C40C66FF867C}">
                  <a14:compatExt spid="_x0000_s3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59</xdr:row>
          <xdr:rowOff>381000</xdr:rowOff>
        </xdr:from>
        <xdr:to>
          <xdr:col>5</xdr:col>
          <xdr:colOff>635000</xdr:colOff>
          <xdr:row>60</xdr:row>
          <xdr:rowOff>381000</xdr:rowOff>
        </xdr:to>
        <xdr:sp macro="" textlink="">
          <xdr:nvSpPr>
            <xdr:cNvPr id="38933" name="Check Box 21" hidden="1">
              <a:extLst>
                <a:ext uri="{63B3BB69-23CF-44E3-9099-C40C66FF867C}">
                  <a14:compatExt spid="_x0000_s3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64</xdr:row>
          <xdr:rowOff>114300</xdr:rowOff>
        </xdr:from>
        <xdr:to>
          <xdr:col>4</xdr:col>
          <xdr:colOff>584200</xdr:colOff>
          <xdr:row>64</xdr:row>
          <xdr:rowOff>374650</xdr:rowOff>
        </xdr:to>
        <xdr:sp macro="" textlink="">
          <xdr:nvSpPr>
            <xdr:cNvPr id="38934" name="Check Box 22" hidden="1">
              <a:extLst>
                <a:ext uri="{63B3BB69-23CF-44E3-9099-C40C66FF867C}">
                  <a14:compatExt spid="_x0000_s3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64</xdr:row>
          <xdr:rowOff>133350</xdr:rowOff>
        </xdr:from>
        <xdr:to>
          <xdr:col>5</xdr:col>
          <xdr:colOff>635000</xdr:colOff>
          <xdr:row>64</xdr:row>
          <xdr:rowOff>381000</xdr:rowOff>
        </xdr:to>
        <xdr:sp macro="" textlink="">
          <xdr:nvSpPr>
            <xdr:cNvPr id="38935" name="Check Box 23" hidden="1">
              <a:extLst>
                <a:ext uri="{63B3BB69-23CF-44E3-9099-C40C66FF867C}">
                  <a14:compatExt spid="_x0000_s38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65</xdr:row>
          <xdr:rowOff>165100</xdr:rowOff>
        </xdr:from>
        <xdr:to>
          <xdr:col>4</xdr:col>
          <xdr:colOff>584200</xdr:colOff>
          <xdr:row>65</xdr:row>
          <xdr:rowOff>425450</xdr:rowOff>
        </xdr:to>
        <xdr:sp macro="" textlink="">
          <xdr:nvSpPr>
            <xdr:cNvPr id="38936" name="Check Box 24" hidden="1">
              <a:extLst>
                <a:ext uri="{63B3BB69-23CF-44E3-9099-C40C66FF867C}">
                  <a14:compatExt spid="_x0000_s38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65</xdr:row>
          <xdr:rowOff>171450</xdr:rowOff>
        </xdr:from>
        <xdr:to>
          <xdr:col>5</xdr:col>
          <xdr:colOff>641350</xdr:colOff>
          <xdr:row>65</xdr:row>
          <xdr:rowOff>419100</xdr:rowOff>
        </xdr:to>
        <xdr:sp macro="" textlink="">
          <xdr:nvSpPr>
            <xdr:cNvPr id="38937" name="Check Box 25" hidden="1">
              <a:extLst>
                <a:ext uri="{63B3BB69-23CF-44E3-9099-C40C66FF867C}">
                  <a14:compatExt spid="_x0000_s38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66</xdr:row>
          <xdr:rowOff>127000</xdr:rowOff>
        </xdr:from>
        <xdr:to>
          <xdr:col>4</xdr:col>
          <xdr:colOff>584200</xdr:colOff>
          <xdr:row>66</xdr:row>
          <xdr:rowOff>381000</xdr:rowOff>
        </xdr:to>
        <xdr:sp macro="" textlink="">
          <xdr:nvSpPr>
            <xdr:cNvPr id="38938" name="Check Box 26" hidden="1">
              <a:extLst>
                <a:ext uri="{63B3BB69-23CF-44E3-9099-C40C66FF867C}">
                  <a14:compatExt spid="_x0000_s38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66</xdr:row>
          <xdr:rowOff>114300</xdr:rowOff>
        </xdr:from>
        <xdr:to>
          <xdr:col>5</xdr:col>
          <xdr:colOff>660400</xdr:colOff>
          <xdr:row>66</xdr:row>
          <xdr:rowOff>374650</xdr:rowOff>
        </xdr:to>
        <xdr:sp macro="" textlink="">
          <xdr:nvSpPr>
            <xdr:cNvPr id="38939" name="Check Box 27" hidden="1">
              <a:extLst>
                <a:ext uri="{63B3BB69-23CF-44E3-9099-C40C66FF867C}">
                  <a14:compatExt spid="_x0000_s38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67</xdr:row>
          <xdr:rowOff>171450</xdr:rowOff>
        </xdr:from>
        <xdr:to>
          <xdr:col>4</xdr:col>
          <xdr:colOff>584200</xdr:colOff>
          <xdr:row>67</xdr:row>
          <xdr:rowOff>431800</xdr:rowOff>
        </xdr:to>
        <xdr:sp macro="" textlink="">
          <xdr:nvSpPr>
            <xdr:cNvPr id="38940" name="Check Box 28" hidden="1">
              <a:extLst>
                <a:ext uri="{63B3BB69-23CF-44E3-9099-C40C66FF867C}">
                  <a14:compatExt spid="_x0000_s38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67</xdr:row>
          <xdr:rowOff>203200</xdr:rowOff>
        </xdr:from>
        <xdr:to>
          <xdr:col>5</xdr:col>
          <xdr:colOff>647700</xdr:colOff>
          <xdr:row>67</xdr:row>
          <xdr:rowOff>457200</xdr:rowOff>
        </xdr:to>
        <xdr:sp macro="" textlink="">
          <xdr:nvSpPr>
            <xdr:cNvPr id="38941" name="Check Box 29" hidden="1">
              <a:extLst>
                <a:ext uri="{63B3BB69-23CF-44E3-9099-C40C66FF867C}">
                  <a14:compatExt spid="_x0000_s3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78</xdr:row>
          <xdr:rowOff>38100</xdr:rowOff>
        </xdr:from>
        <xdr:to>
          <xdr:col>4</xdr:col>
          <xdr:colOff>546100</xdr:colOff>
          <xdr:row>79</xdr:row>
          <xdr:rowOff>0</xdr:rowOff>
        </xdr:to>
        <xdr:sp macro="" textlink="">
          <xdr:nvSpPr>
            <xdr:cNvPr id="38942" name="Check Box 30" hidden="1">
              <a:extLst>
                <a:ext uri="{63B3BB69-23CF-44E3-9099-C40C66FF867C}">
                  <a14:compatExt spid="_x0000_s38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78</xdr:row>
          <xdr:rowOff>12700</xdr:rowOff>
        </xdr:from>
        <xdr:to>
          <xdr:col>5</xdr:col>
          <xdr:colOff>698500</xdr:colOff>
          <xdr:row>78</xdr:row>
          <xdr:rowOff>317500</xdr:rowOff>
        </xdr:to>
        <xdr:sp macro="" textlink="">
          <xdr:nvSpPr>
            <xdr:cNvPr id="38943" name="Check Box 31" hidden="1">
              <a:extLst>
                <a:ext uri="{63B3BB69-23CF-44E3-9099-C40C66FF867C}">
                  <a14:compatExt spid="_x0000_s3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81</xdr:row>
          <xdr:rowOff>38100</xdr:rowOff>
        </xdr:from>
        <xdr:to>
          <xdr:col>4</xdr:col>
          <xdr:colOff>546100</xdr:colOff>
          <xdr:row>82</xdr:row>
          <xdr:rowOff>0</xdr:rowOff>
        </xdr:to>
        <xdr:sp macro="" textlink="">
          <xdr:nvSpPr>
            <xdr:cNvPr id="38944" name="Check Box 32" hidden="1">
              <a:extLst>
                <a:ext uri="{63B3BB69-23CF-44E3-9099-C40C66FF867C}">
                  <a14:compatExt spid="_x0000_s3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81</xdr:row>
          <xdr:rowOff>69850</xdr:rowOff>
        </xdr:from>
        <xdr:to>
          <xdr:col>5</xdr:col>
          <xdr:colOff>723900</xdr:colOff>
          <xdr:row>82</xdr:row>
          <xdr:rowOff>50800</xdr:rowOff>
        </xdr:to>
        <xdr:sp macro="" textlink="">
          <xdr:nvSpPr>
            <xdr:cNvPr id="38945" name="Check Box 33" hidden="1">
              <a:extLst>
                <a:ext uri="{63B3BB69-23CF-44E3-9099-C40C66FF867C}">
                  <a14:compatExt spid="_x0000_s38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82</xdr:row>
          <xdr:rowOff>38100</xdr:rowOff>
        </xdr:from>
        <xdr:to>
          <xdr:col>4</xdr:col>
          <xdr:colOff>546100</xdr:colOff>
          <xdr:row>82</xdr:row>
          <xdr:rowOff>298450</xdr:rowOff>
        </xdr:to>
        <xdr:sp macro="" textlink="">
          <xdr:nvSpPr>
            <xdr:cNvPr id="38946" name="Check Box 34" hidden="1">
              <a:extLst>
                <a:ext uri="{63B3BB69-23CF-44E3-9099-C40C66FF867C}">
                  <a14:compatExt spid="_x0000_s38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82</xdr:row>
          <xdr:rowOff>69850</xdr:rowOff>
        </xdr:from>
        <xdr:to>
          <xdr:col>5</xdr:col>
          <xdr:colOff>717550</xdr:colOff>
          <xdr:row>82</xdr:row>
          <xdr:rowOff>317500</xdr:rowOff>
        </xdr:to>
        <xdr:sp macro="" textlink="">
          <xdr:nvSpPr>
            <xdr:cNvPr id="38947" name="Check Box 35" hidden="1">
              <a:extLst>
                <a:ext uri="{63B3BB69-23CF-44E3-9099-C40C66FF867C}">
                  <a14:compatExt spid="_x0000_s38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83</xdr:row>
          <xdr:rowOff>146050</xdr:rowOff>
        </xdr:from>
        <xdr:to>
          <xdr:col>4</xdr:col>
          <xdr:colOff>552450</xdr:colOff>
          <xdr:row>83</xdr:row>
          <xdr:rowOff>400050</xdr:rowOff>
        </xdr:to>
        <xdr:sp macro="" textlink="">
          <xdr:nvSpPr>
            <xdr:cNvPr id="38948" name="Check Box 36" hidden="1">
              <a:extLst>
                <a:ext uri="{63B3BB69-23CF-44E3-9099-C40C66FF867C}">
                  <a14:compatExt spid="_x0000_s38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83</xdr:row>
          <xdr:rowOff>146050</xdr:rowOff>
        </xdr:from>
        <xdr:to>
          <xdr:col>5</xdr:col>
          <xdr:colOff>704850</xdr:colOff>
          <xdr:row>83</xdr:row>
          <xdr:rowOff>393700</xdr:rowOff>
        </xdr:to>
        <xdr:sp macro="" textlink="">
          <xdr:nvSpPr>
            <xdr:cNvPr id="38949" name="Check Box 37" hidden="1">
              <a:extLst>
                <a:ext uri="{63B3BB69-23CF-44E3-9099-C40C66FF867C}">
                  <a14:compatExt spid="_x0000_s38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84</xdr:row>
          <xdr:rowOff>38100</xdr:rowOff>
        </xdr:from>
        <xdr:to>
          <xdr:col>4</xdr:col>
          <xdr:colOff>546100</xdr:colOff>
          <xdr:row>84</xdr:row>
          <xdr:rowOff>298450</xdr:rowOff>
        </xdr:to>
        <xdr:sp macro="" textlink="">
          <xdr:nvSpPr>
            <xdr:cNvPr id="38950" name="Check Box 38" hidden="1">
              <a:extLst>
                <a:ext uri="{63B3BB69-23CF-44E3-9099-C40C66FF867C}">
                  <a14:compatExt spid="_x0000_s38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84</xdr:row>
          <xdr:rowOff>107950</xdr:rowOff>
        </xdr:from>
        <xdr:to>
          <xdr:col>5</xdr:col>
          <xdr:colOff>679450</xdr:colOff>
          <xdr:row>84</xdr:row>
          <xdr:rowOff>355600</xdr:rowOff>
        </xdr:to>
        <xdr:sp macro="" textlink="">
          <xdr:nvSpPr>
            <xdr:cNvPr id="38951" name="Check Box 39" hidden="1">
              <a:extLst>
                <a:ext uri="{63B3BB69-23CF-44E3-9099-C40C66FF867C}">
                  <a14:compatExt spid="_x0000_s3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76</xdr:row>
          <xdr:rowOff>114300</xdr:rowOff>
        </xdr:from>
        <xdr:to>
          <xdr:col>4</xdr:col>
          <xdr:colOff>869950</xdr:colOff>
          <xdr:row>76</xdr:row>
          <xdr:rowOff>495300</xdr:rowOff>
        </xdr:to>
        <xdr:sp macro="" textlink="">
          <xdr:nvSpPr>
            <xdr:cNvPr id="38952" name="Check Box 40" hidden="1">
              <a:extLst>
                <a:ext uri="{63B3BB69-23CF-44E3-9099-C40C66FF867C}">
                  <a14:compatExt spid="_x0000_s38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76</xdr:row>
          <xdr:rowOff>107950</xdr:rowOff>
        </xdr:from>
        <xdr:to>
          <xdr:col>5</xdr:col>
          <xdr:colOff>889000</xdr:colOff>
          <xdr:row>76</xdr:row>
          <xdr:rowOff>508000</xdr:rowOff>
        </xdr:to>
        <xdr:sp macro="" textlink="">
          <xdr:nvSpPr>
            <xdr:cNvPr id="38953" name="Check Box 41" hidden="1">
              <a:extLst>
                <a:ext uri="{63B3BB69-23CF-44E3-9099-C40C66FF867C}">
                  <a14:compatExt spid="_x0000_s3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127000</xdr:rowOff>
        </xdr:from>
        <xdr:to>
          <xdr:col>4</xdr:col>
          <xdr:colOff>565150</xdr:colOff>
          <xdr:row>73</xdr:row>
          <xdr:rowOff>488950</xdr:rowOff>
        </xdr:to>
        <xdr:sp macro="" textlink="">
          <xdr:nvSpPr>
            <xdr:cNvPr id="38954" name="Check Box 42" hidden="1">
              <a:extLst>
                <a:ext uri="{63B3BB69-23CF-44E3-9099-C40C66FF867C}">
                  <a14:compatExt spid="_x0000_s3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86</xdr:row>
          <xdr:rowOff>38100</xdr:rowOff>
        </xdr:from>
        <xdr:to>
          <xdr:col>4</xdr:col>
          <xdr:colOff>647700</xdr:colOff>
          <xdr:row>87</xdr:row>
          <xdr:rowOff>0</xdr:rowOff>
        </xdr:to>
        <xdr:sp macro="" textlink="">
          <xdr:nvSpPr>
            <xdr:cNvPr id="38955" name="Check Box 43" hidden="1">
              <a:extLst>
                <a:ext uri="{63B3BB69-23CF-44E3-9099-C40C66FF867C}">
                  <a14:compatExt spid="_x0000_s38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86</xdr:row>
          <xdr:rowOff>38100</xdr:rowOff>
        </xdr:from>
        <xdr:to>
          <xdr:col>5</xdr:col>
          <xdr:colOff>704850</xdr:colOff>
          <xdr:row>87</xdr:row>
          <xdr:rowOff>12700</xdr:rowOff>
        </xdr:to>
        <xdr:sp macro="" textlink="">
          <xdr:nvSpPr>
            <xdr:cNvPr id="38956" name="Check Box 44" hidden="1">
              <a:extLst>
                <a:ext uri="{63B3BB69-23CF-44E3-9099-C40C66FF867C}">
                  <a14:compatExt spid="_x0000_s38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88</xdr:row>
          <xdr:rowOff>38100</xdr:rowOff>
        </xdr:from>
        <xdr:to>
          <xdr:col>4</xdr:col>
          <xdr:colOff>647700</xdr:colOff>
          <xdr:row>89</xdr:row>
          <xdr:rowOff>0</xdr:rowOff>
        </xdr:to>
        <xdr:sp macro="" textlink="">
          <xdr:nvSpPr>
            <xdr:cNvPr id="38957" name="Check Box 45" hidden="1">
              <a:extLst>
                <a:ext uri="{63B3BB69-23CF-44E3-9099-C40C66FF867C}">
                  <a14:compatExt spid="_x0000_s38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89</xdr:row>
          <xdr:rowOff>38100</xdr:rowOff>
        </xdr:from>
        <xdr:to>
          <xdr:col>4</xdr:col>
          <xdr:colOff>647700</xdr:colOff>
          <xdr:row>89</xdr:row>
          <xdr:rowOff>298450</xdr:rowOff>
        </xdr:to>
        <xdr:sp macro="" textlink="">
          <xdr:nvSpPr>
            <xdr:cNvPr id="38958" name="Check Box 46" hidden="1">
              <a:extLst>
                <a:ext uri="{63B3BB69-23CF-44E3-9099-C40C66FF867C}">
                  <a14:compatExt spid="_x0000_s38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89</xdr:row>
          <xdr:rowOff>69850</xdr:rowOff>
        </xdr:from>
        <xdr:to>
          <xdr:col>5</xdr:col>
          <xdr:colOff>704850</xdr:colOff>
          <xdr:row>89</xdr:row>
          <xdr:rowOff>317500</xdr:rowOff>
        </xdr:to>
        <xdr:sp macro="" textlink="">
          <xdr:nvSpPr>
            <xdr:cNvPr id="38959" name="Check Box 47" hidden="1">
              <a:extLst>
                <a:ext uri="{63B3BB69-23CF-44E3-9099-C40C66FF867C}">
                  <a14:compatExt spid="_x0000_s38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90</xdr:row>
          <xdr:rowOff>38100</xdr:rowOff>
        </xdr:from>
        <xdr:to>
          <xdr:col>4</xdr:col>
          <xdr:colOff>647700</xdr:colOff>
          <xdr:row>90</xdr:row>
          <xdr:rowOff>298450</xdr:rowOff>
        </xdr:to>
        <xdr:sp macro="" textlink="">
          <xdr:nvSpPr>
            <xdr:cNvPr id="38960" name="Check Box 48" hidden="1">
              <a:extLst>
                <a:ext uri="{63B3BB69-23CF-44E3-9099-C40C66FF867C}">
                  <a14:compatExt spid="_x0000_s38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90</xdr:row>
          <xdr:rowOff>50800</xdr:rowOff>
        </xdr:from>
        <xdr:to>
          <xdr:col>5</xdr:col>
          <xdr:colOff>711200</xdr:colOff>
          <xdr:row>90</xdr:row>
          <xdr:rowOff>298450</xdr:rowOff>
        </xdr:to>
        <xdr:sp macro="" textlink="">
          <xdr:nvSpPr>
            <xdr:cNvPr id="38961" name="Check Box 49" hidden="1">
              <a:extLst>
                <a:ext uri="{63B3BB69-23CF-44E3-9099-C40C66FF867C}">
                  <a14:compatExt spid="_x0000_s38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92</xdr:row>
          <xdr:rowOff>38100</xdr:rowOff>
        </xdr:from>
        <xdr:to>
          <xdr:col>4</xdr:col>
          <xdr:colOff>647700</xdr:colOff>
          <xdr:row>93</xdr:row>
          <xdr:rowOff>0</xdr:rowOff>
        </xdr:to>
        <xdr:sp macro="" textlink="">
          <xdr:nvSpPr>
            <xdr:cNvPr id="38962" name="Check Box 50" hidden="1">
              <a:extLst>
                <a:ext uri="{63B3BB69-23CF-44E3-9099-C40C66FF867C}">
                  <a14:compatExt spid="_x0000_s38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92</xdr:row>
          <xdr:rowOff>31750</xdr:rowOff>
        </xdr:from>
        <xdr:to>
          <xdr:col>5</xdr:col>
          <xdr:colOff>723900</xdr:colOff>
          <xdr:row>93</xdr:row>
          <xdr:rowOff>0</xdr:rowOff>
        </xdr:to>
        <xdr:sp macro="" textlink="">
          <xdr:nvSpPr>
            <xdr:cNvPr id="38963" name="Check Box 51" hidden="1">
              <a:extLst>
                <a:ext uri="{63B3BB69-23CF-44E3-9099-C40C66FF867C}">
                  <a14:compatExt spid="_x0000_s38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41</xdr:row>
          <xdr:rowOff>133350</xdr:rowOff>
        </xdr:from>
        <xdr:to>
          <xdr:col>4</xdr:col>
          <xdr:colOff>584200</xdr:colOff>
          <xdr:row>41</xdr:row>
          <xdr:rowOff>393700</xdr:rowOff>
        </xdr:to>
        <xdr:sp macro="" textlink="">
          <xdr:nvSpPr>
            <xdr:cNvPr id="38965" name="Check Box 53" hidden="1">
              <a:extLst>
                <a:ext uri="{63B3BB69-23CF-44E3-9099-C40C66FF867C}">
                  <a14:compatExt spid="_x0000_s38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29</xdr:row>
          <xdr:rowOff>298450</xdr:rowOff>
        </xdr:from>
        <xdr:to>
          <xdr:col>5</xdr:col>
          <xdr:colOff>647700</xdr:colOff>
          <xdr:row>29</xdr:row>
          <xdr:rowOff>552450</xdr:rowOff>
        </xdr:to>
        <xdr:sp macro="" textlink="">
          <xdr:nvSpPr>
            <xdr:cNvPr id="38966" name="Check Box 54" hidden="1">
              <a:extLst>
                <a:ext uri="{63B3BB69-23CF-44E3-9099-C40C66FF867C}">
                  <a14:compatExt spid="_x0000_s3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61</xdr:row>
          <xdr:rowOff>88900</xdr:rowOff>
        </xdr:from>
        <xdr:to>
          <xdr:col>4</xdr:col>
          <xdr:colOff>565150</xdr:colOff>
          <xdr:row>61</xdr:row>
          <xdr:rowOff>336550</xdr:rowOff>
        </xdr:to>
        <xdr:sp macro="" textlink="">
          <xdr:nvSpPr>
            <xdr:cNvPr id="38967" name="Check Box 55" hidden="1">
              <a:extLst>
                <a:ext uri="{63B3BB69-23CF-44E3-9099-C40C66FF867C}">
                  <a14:compatExt spid="_x0000_s38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63</xdr:row>
          <xdr:rowOff>50800</xdr:rowOff>
        </xdr:from>
        <xdr:to>
          <xdr:col>4</xdr:col>
          <xdr:colOff>755650</xdr:colOff>
          <xdr:row>63</xdr:row>
          <xdr:rowOff>393700</xdr:rowOff>
        </xdr:to>
        <xdr:sp macro="" textlink="">
          <xdr:nvSpPr>
            <xdr:cNvPr id="38968" name="Check Box 56" hidden="1">
              <a:extLst>
                <a:ext uri="{63B3BB69-23CF-44E3-9099-C40C66FF867C}">
                  <a14:compatExt spid="_x0000_s38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61</xdr:row>
          <xdr:rowOff>69850</xdr:rowOff>
        </xdr:from>
        <xdr:to>
          <xdr:col>5</xdr:col>
          <xdr:colOff>806450</xdr:colOff>
          <xdr:row>61</xdr:row>
          <xdr:rowOff>355600</xdr:rowOff>
        </xdr:to>
        <xdr:sp macro="" textlink="">
          <xdr:nvSpPr>
            <xdr:cNvPr id="38969" name="Check Box 57" hidden="1">
              <a:extLst>
                <a:ext uri="{63B3BB69-23CF-44E3-9099-C40C66FF867C}">
                  <a14:compatExt spid="_x0000_s38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62</xdr:row>
          <xdr:rowOff>76200</xdr:rowOff>
        </xdr:from>
        <xdr:to>
          <xdr:col>4</xdr:col>
          <xdr:colOff>565150</xdr:colOff>
          <xdr:row>62</xdr:row>
          <xdr:rowOff>336550</xdr:rowOff>
        </xdr:to>
        <xdr:sp macro="" textlink="">
          <xdr:nvSpPr>
            <xdr:cNvPr id="38970" name="Check Box 58" hidden="1">
              <a:extLst>
                <a:ext uri="{63B3BB69-23CF-44E3-9099-C40C66FF867C}">
                  <a14:compatExt spid="_x0000_s38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59</xdr:row>
          <xdr:rowOff>381000</xdr:rowOff>
        </xdr:from>
        <xdr:to>
          <xdr:col>4</xdr:col>
          <xdr:colOff>546100</xdr:colOff>
          <xdr:row>60</xdr:row>
          <xdr:rowOff>381000</xdr:rowOff>
        </xdr:to>
        <xdr:sp macro="" textlink="">
          <xdr:nvSpPr>
            <xdr:cNvPr id="38971" name="Check Box 59" hidden="1">
              <a:extLst>
                <a:ext uri="{63B3BB69-23CF-44E3-9099-C40C66FF867C}">
                  <a14:compatExt spid="_x0000_s38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88</xdr:row>
          <xdr:rowOff>88900</xdr:rowOff>
        </xdr:from>
        <xdr:to>
          <xdr:col>5</xdr:col>
          <xdr:colOff>704850</xdr:colOff>
          <xdr:row>88</xdr:row>
          <xdr:rowOff>336550</xdr:rowOff>
        </xdr:to>
        <xdr:sp macro="" textlink="">
          <xdr:nvSpPr>
            <xdr:cNvPr id="38972" name="Check Box 60" hidden="1">
              <a:extLst>
                <a:ext uri="{63B3BB69-23CF-44E3-9099-C40C66FF867C}">
                  <a14:compatExt spid="_x0000_s38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73</xdr:row>
          <xdr:rowOff>165100</xdr:rowOff>
        </xdr:from>
        <xdr:to>
          <xdr:col>5</xdr:col>
          <xdr:colOff>736600</xdr:colOff>
          <xdr:row>73</xdr:row>
          <xdr:rowOff>419100</xdr:rowOff>
        </xdr:to>
        <xdr:sp macro="" textlink="">
          <xdr:nvSpPr>
            <xdr:cNvPr id="38973" name="Check Box 61" hidden="1">
              <a:extLst>
                <a:ext uri="{63B3BB69-23CF-44E3-9099-C40C66FF867C}">
                  <a14:compatExt spid="_x0000_s38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62</xdr:row>
          <xdr:rowOff>107950</xdr:rowOff>
        </xdr:from>
        <xdr:to>
          <xdr:col>5</xdr:col>
          <xdr:colOff>641350</xdr:colOff>
          <xdr:row>62</xdr:row>
          <xdr:rowOff>355600</xdr:rowOff>
        </xdr:to>
        <xdr:sp macro="" textlink="">
          <xdr:nvSpPr>
            <xdr:cNvPr id="38974" name="Check Box 62" hidden="1">
              <a:extLst>
                <a:ext uri="{63B3BB69-23CF-44E3-9099-C40C66FF867C}">
                  <a14:compatExt spid="_x0000_s38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33</xdr:row>
          <xdr:rowOff>146050</xdr:rowOff>
        </xdr:from>
        <xdr:to>
          <xdr:col>4</xdr:col>
          <xdr:colOff>527050</xdr:colOff>
          <xdr:row>33</xdr:row>
          <xdr:rowOff>400050</xdr:rowOff>
        </xdr:to>
        <xdr:sp macro="" textlink="">
          <xdr:nvSpPr>
            <xdr:cNvPr id="38975" name="Check Box 63" hidden="1">
              <a:extLst>
                <a:ext uri="{63B3BB69-23CF-44E3-9099-C40C66FF867C}">
                  <a14:compatExt spid="_x0000_s38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127000</xdr:rowOff>
        </xdr:from>
        <xdr:to>
          <xdr:col>5</xdr:col>
          <xdr:colOff>869950</xdr:colOff>
          <xdr:row>31</xdr:row>
          <xdr:rowOff>476250</xdr:rowOff>
        </xdr:to>
        <xdr:sp macro="" textlink="">
          <xdr:nvSpPr>
            <xdr:cNvPr id="38976" name="Check Box 64" hidden="1">
              <a:extLst>
                <a:ext uri="{63B3BB69-23CF-44E3-9099-C40C66FF867C}">
                  <a14:compatExt spid="_x0000_s38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36</xdr:row>
          <xdr:rowOff>165100</xdr:rowOff>
        </xdr:from>
        <xdr:to>
          <xdr:col>6</xdr:col>
          <xdr:colOff>717550</xdr:colOff>
          <xdr:row>36</xdr:row>
          <xdr:rowOff>431800</xdr:rowOff>
        </xdr:to>
        <xdr:sp macro="" textlink="">
          <xdr:nvSpPr>
            <xdr:cNvPr id="38977" name="Check Box 65" hidden="1">
              <a:extLst>
                <a:ext uri="{63B3BB69-23CF-44E3-9099-C40C66FF867C}">
                  <a14:compatExt spid="_x0000_s38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463550</xdr:colOff>
          <xdr:row>33</xdr:row>
          <xdr:rowOff>215900</xdr:rowOff>
        </xdr:from>
        <xdr:to>
          <xdr:col>5</xdr:col>
          <xdr:colOff>742950</xdr:colOff>
          <xdr:row>33</xdr:row>
          <xdr:rowOff>482600</xdr:rowOff>
        </xdr:to>
        <xdr:sp macro="" textlink="">
          <xdr:nvSpPr>
            <xdr:cNvPr id="38979" name="Check Box 67" hidden="1">
              <a:extLst>
                <a:ext uri="{63B3BB69-23CF-44E3-9099-C40C66FF867C}">
                  <a14:compatExt spid="_x0000_s38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41</xdr:row>
          <xdr:rowOff>114300</xdr:rowOff>
        </xdr:from>
        <xdr:to>
          <xdr:col>5</xdr:col>
          <xdr:colOff>762000</xdr:colOff>
          <xdr:row>41</xdr:row>
          <xdr:rowOff>381000</xdr:rowOff>
        </xdr:to>
        <xdr:sp macro="" textlink="">
          <xdr:nvSpPr>
            <xdr:cNvPr id="38980" name="Check Box 68" hidden="1">
              <a:extLst>
                <a:ext uri="{63B3BB69-23CF-44E3-9099-C40C66FF867C}">
                  <a14:compatExt spid="_x0000_s38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94</xdr:row>
          <xdr:rowOff>107950</xdr:rowOff>
        </xdr:from>
        <xdr:to>
          <xdr:col>4</xdr:col>
          <xdr:colOff>647700</xdr:colOff>
          <xdr:row>94</xdr:row>
          <xdr:rowOff>361950</xdr:rowOff>
        </xdr:to>
        <xdr:sp macro="" textlink="">
          <xdr:nvSpPr>
            <xdr:cNvPr id="39001" name="Check Box 89" hidden="1">
              <a:extLst>
                <a:ext uri="{63B3BB69-23CF-44E3-9099-C40C66FF867C}">
                  <a14:compatExt spid="_x0000_s39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94</xdr:row>
          <xdr:rowOff>127000</xdr:rowOff>
        </xdr:from>
        <xdr:to>
          <xdr:col>5</xdr:col>
          <xdr:colOff>717550</xdr:colOff>
          <xdr:row>94</xdr:row>
          <xdr:rowOff>374650</xdr:rowOff>
        </xdr:to>
        <xdr:sp macro="" textlink="">
          <xdr:nvSpPr>
            <xdr:cNvPr id="39002" name="Check Box 90" hidden="1">
              <a:extLst>
                <a:ext uri="{63B3BB69-23CF-44E3-9099-C40C66FF867C}">
                  <a14:compatExt spid="_x0000_s39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79</xdr:row>
          <xdr:rowOff>38100</xdr:rowOff>
        </xdr:from>
        <xdr:to>
          <xdr:col>4</xdr:col>
          <xdr:colOff>546100</xdr:colOff>
          <xdr:row>80</xdr:row>
          <xdr:rowOff>0</xdr:rowOff>
        </xdr:to>
        <xdr:sp macro="" textlink="">
          <xdr:nvSpPr>
            <xdr:cNvPr id="39027" name="Check Box 115" hidden="1">
              <a:extLst>
                <a:ext uri="{63B3BB69-23CF-44E3-9099-C40C66FF867C}">
                  <a14:compatExt spid="_x0000_s39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79</xdr:row>
          <xdr:rowOff>69850</xdr:rowOff>
        </xdr:from>
        <xdr:to>
          <xdr:col>5</xdr:col>
          <xdr:colOff>717550</xdr:colOff>
          <xdr:row>80</xdr:row>
          <xdr:rowOff>50800</xdr:rowOff>
        </xdr:to>
        <xdr:sp macro="" textlink="">
          <xdr:nvSpPr>
            <xdr:cNvPr id="39028" name="Check Box 116" hidden="1">
              <a:extLst>
                <a:ext uri="{63B3BB69-23CF-44E3-9099-C40C66FF867C}">
                  <a14:compatExt spid="_x0000_s39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93</xdr:row>
          <xdr:rowOff>38100</xdr:rowOff>
        </xdr:from>
        <xdr:to>
          <xdr:col>4</xdr:col>
          <xdr:colOff>647700</xdr:colOff>
          <xdr:row>94</xdr:row>
          <xdr:rowOff>0</xdr:rowOff>
        </xdr:to>
        <xdr:sp macro="" textlink="">
          <xdr:nvSpPr>
            <xdr:cNvPr id="39029" name="Check Box 117" hidden="1">
              <a:extLst>
                <a:ext uri="{63B3BB69-23CF-44E3-9099-C40C66FF867C}">
                  <a14:compatExt spid="_x0000_s39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93</xdr:row>
          <xdr:rowOff>19050</xdr:rowOff>
        </xdr:from>
        <xdr:to>
          <xdr:col>5</xdr:col>
          <xdr:colOff>920750</xdr:colOff>
          <xdr:row>93</xdr:row>
          <xdr:rowOff>323850</xdr:rowOff>
        </xdr:to>
        <xdr:sp macro="" textlink="">
          <xdr:nvSpPr>
            <xdr:cNvPr id="39030" name="Check Box 118" hidden="1">
              <a:extLst>
                <a:ext uri="{63B3BB69-23CF-44E3-9099-C40C66FF867C}">
                  <a14:compatExt spid="_x0000_s3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40</xdr:row>
          <xdr:rowOff>19050</xdr:rowOff>
        </xdr:from>
        <xdr:to>
          <xdr:col>5</xdr:col>
          <xdr:colOff>742950</xdr:colOff>
          <xdr:row>40</xdr:row>
          <xdr:rowOff>273050</xdr:rowOff>
        </xdr:to>
        <xdr:sp macro="" textlink="">
          <xdr:nvSpPr>
            <xdr:cNvPr id="39035" name="Check Box 123" hidden="1">
              <a:extLst>
                <a:ext uri="{63B3BB69-23CF-44E3-9099-C40C66FF867C}">
                  <a14:compatExt spid="_x0000_s3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42</xdr:row>
          <xdr:rowOff>38100</xdr:rowOff>
        </xdr:from>
        <xdr:to>
          <xdr:col>5</xdr:col>
          <xdr:colOff>755650</xdr:colOff>
          <xdr:row>42</xdr:row>
          <xdr:rowOff>304800</xdr:rowOff>
        </xdr:to>
        <xdr:sp macro="" textlink="">
          <xdr:nvSpPr>
            <xdr:cNvPr id="39036" name="Check Box 124" hidden="1">
              <a:extLst>
                <a:ext uri="{63B3BB69-23CF-44E3-9099-C40C66FF867C}">
                  <a14:compatExt spid="_x0000_s39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44</xdr:row>
          <xdr:rowOff>152400</xdr:rowOff>
        </xdr:from>
        <xdr:to>
          <xdr:col>4</xdr:col>
          <xdr:colOff>641350</xdr:colOff>
          <xdr:row>44</xdr:row>
          <xdr:rowOff>412750</xdr:rowOff>
        </xdr:to>
        <xdr:sp macro="" textlink="">
          <xdr:nvSpPr>
            <xdr:cNvPr id="39037" name="Check Box 125" hidden="1">
              <a:extLst>
                <a:ext uri="{63B3BB69-23CF-44E3-9099-C40C66FF867C}">
                  <a14:compatExt spid="_x0000_s3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44</xdr:row>
          <xdr:rowOff>146050</xdr:rowOff>
        </xdr:from>
        <xdr:to>
          <xdr:col>5</xdr:col>
          <xdr:colOff>717550</xdr:colOff>
          <xdr:row>44</xdr:row>
          <xdr:rowOff>400050</xdr:rowOff>
        </xdr:to>
        <xdr:sp macro="" textlink="">
          <xdr:nvSpPr>
            <xdr:cNvPr id="39038" name="Check Box 126" hidden="1">
              <a:extLst>
                <a:ext uri="{63B3BB69-23CF-44E3-9099-C40C66FF867C}">
                  <a14:compatExt spid="_x0000_s3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45</xdr:row>
          <xdr:rowOff>203200</xdr:rowOff>
        </xdr:from>
        <xdr:to>
          <xdr:col>4</xdr:col>
          <xdr:colOff>622300</xdr:colOff>
          <xdr:row>45</xdr:row>
          <xdr:rowOff>469900</xdr:rowOff>
        </xdr:to>
        <xdr:sp macro="" textlink="">
          <xdr:nvSpPr>
            <xdr:cNvPr id="39039" name="Check Box 127" hidden="1">
              <a:extLst>
                <a:ext uri="{63B3BB69-23CF-44E3-9099-C40C66FF867C}">
                  <a14:compatExt spid="_x0000_s39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45</xdr:row>
          <xdr:rowOff>203200</xdr:rowOff>
        </xdr:from>
        <xdr:to>
          <xdr:col>6</xdr:col>
          <xdr:colOff>736600</xdr:colOff>
          <xdr:row>45</xdr:row>
          <xdr:rowOff>469900</xdr:rowOff>
        </xdr:to>
        <xdr:sp macro="" textlink="">
          <xdr:nvSpPr>
            <xdr:cNvPr id="39040" name="Check Box 128" hidden="1">
              <a:extLst>
                <a:ext uri="{63B3BB69-23CF-44E3-9099-C40C66FF867C}">
                  <a14:compatExt spid="_x0000_s39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48</xdr:row>
          <xdr:rowOff>31750</xdr:rowOff>
        </xdr:from>
        <xdr:to>
          <xdr:col>4</xdr:col>
          <xdr:colOff>622300</xdr:colOff>
          <xdr:row>48</xdr:row>
          <xdr:rowOff>285750</xdr:rowOff>
        </xdr:to>
        <xdr:sp macro="" textlink="">
          <xdr:nvSpPr>
            <xdr:cNvPr id="39041" name="Check Box 129" hidden="1">
              <a:extLst>
                <a:ext uri="{63B3BB69-23CF-44E3-9099-C40C66FF867C}">
                  <a14:compatExt spid="_x0000_s39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48</xdr:row>
          <xdr:rowOff>38100</xdr:rowOff>
        </xdr:from>
        <xdr:to>
          <xdr:col>6</xdr:col>
          <xdr:colOff>742950</xdr:colOff>
          <xdr:row>48</xdr:row>
          <xdr:rowOff>298450</xdr:rowOff>
        </xdr:to>
        <xdr:sp macro="" textlink="">
          <xdr:nvSpPr>
            <xdr:cNvPr id="39042" name="Check Box 130" hidden="1">
              <a:extLst>
                <a:ext uri="{63B3BB69-23CF-44E3-9099-C40C66FF867C}">
                  <a14:compatExt spid="_x0000_s39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317500</xdr:rowOff>
        </xdr:from>
        <xdr:to>
          <xdr:col>4</xdr:col>
          <xdr:colOff>838200</xdr:colOff>
          <xdr:row>50</xdr:row>
          <xdr:rowOff>19050</xdr:rowOff>
        </xdr:to>
        <xdr:sp macro="" textlink="">
          <xdr:nvSpPr>
            <xdr:cNvPr id="39043" name="Check Box 131" hidden="1">
              <a:extLst>
                <a:ext uri="{63B3BB69-23CF-44E3-9099-C40C66FF867C}">
                  <a14:compatExt spid="_x0000_s39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50</xdr:row>
          <xdr:rowOff>88900</xdr:rowOff>
        </xdr:from>
        <xdr:to>
          <xdr:col>4</xdr:col>
          <xdr:colOff>622300</xdr:colOff>
          <xdr:row>50</xdr:row>
          <xdr:rowOff>279400</xdr:rowOff>
        </xdr:to>
        <xdr:sp macro="" textlink="">
          <xdr:nvSpPr>
            <xdr:cNvPr id="39044" name="Check Box 132" hidden="1">
              <a:extLst>
                <a:ext uri="{63B3BB69-23CF-44E3-9099-C40C66FF867C}">
                  <a14:compatExt spid="_x0000_s39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50</xdr:row>
          <xdr:rowOff>88900</xdr:rowOff>
        </xdr:from>
        <xdr:to>
          <xdr:col>6</xdr:col>
          <xdr:colOff>755650</xdr:colOff>
          <xdr:row>50</xdr:row>
          <xdr:rowOff>285750</xdr:rowOff>
        </xdr:to>
        <xdr:sp macro="" textlink="">
          <xdr:nvSpPr>
            <xdr:cNvPr id="39045" name="Check Box 133" hidden="1">
              <a:extLst>
                <a:ext uri="{63B3BB69-23CF-44E3-9099-C40C66FF867C}">
                  <a14:compatExt spid="_x0000_s3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38</xdr:row>
          <xdr:rowOff>355600</xdr:rowOff>
        </xdr:from>
        <xdr:to>
          <xdr:col>6</xdr:col>
          <xdr:colOff>717550</xdr:colOff>
          <xdr:row>38</xdr:row>
          <xdr:rowOff>590550</xdr:rowOff>
        </xdr:to>
        <xdr:sp macro="" textlink="">
          <xdr:nvSpPr>
            <xdr:cNvPr id="39046" name="Check Box 134" hidden="1">
              <a:extLst>
                <a:ext uri="{63B3BB69-23CF-44E3-9099-C40C66FF867C}">
                  <a14:compatExt spid="_x0000_s3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49</xdr:row>
          <xdr:rowOff>50800</xdr:rowOff>
        </xdr:from>
        <xdr:to>
          <xdr:col>6</xdr:col>
          <xdr:colOff>742950</xdr:colOff>
          <xdr:row>49</xdr:row>
          <xdr:rowOff>247650</xdr:rowOff>
        </xdr:to>
        <xdr:sp macro="" textlink="">
          <xdr:nvSpPr>
            <xdr:cNvPr id="39047" name="Check Box 135" hidden="1">
              <a:extLst>
                <a:ext uri="{63B3BB69-23CF-44E3-9099-C40C66FF867C}">
                  <a14:compatExt spid="_x0000_s39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35</xdr:row>
          <xdr:rowOff>146050</xdr:rowOff>
        </xdr:from>
        <xdr:to>
          <xdr:col>4</xdr:col>
          <xdr:colOff>527050</xdr:colOff>
          <xdr:row>36</xdr:row>
          <xdr:rowOff>12700</xdr:rowOff>
        </xdr:to>
        <xdr:sp macro="" textlink="">
          <xdr:nvSpPr>
            <xdr:cNvPr id="39048" name="Check Box 136" hidden="1">
              <a:extLst>
                <a:ext uri="{63B3BB69-23CF-44E3-9099-C40C66FF867C}">
                  <a14:compatExt spid="_x0000_s39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36</xdr:row>
          <xdr:rowOff>146050</xdr:rowOff>
        </xdr:from>
        <xdr:to>
          <xdr:col>4</xdr:col>
          <xdr:colOff>527050</xdr:colOff>
          <xdr:row>36</xdr:row>
          <xdr:rowOff>400050</xdr:rowOff>
        </xdr:to>
        <xdr:sp macro="" textlink="">
          <xdr:nvSpPr>
            <xdr:cNvPr id="39049" name="Check Box 137" hidden="1">
              <a:extLst>
                <a:ext uri="{63B3BB69-23CF-44E3-9099-C40C66FF867C}">
                  <a14:compatExt spid="_x0000_s39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37</xdr:row>
          <xdr:rowOff>146050</xdr:rowOff>
        </xdr:from>
        <xdr:to>
          <xdr:col>4</xdr:col>
          <xdr:colOff>527050</xdr:colOff>
          <xdr:row>37</xdr:row>
          <xdr:rowOff>400050</xdr:rowOff>
        </xdr:to>
        <xdr:sp macro="" textlink="">
          <xdr:nvSpPr>
            <xdr:cNvPr id="39050" name="Check Box 138" hidden="1">
              <a:extLst>
                <a:ext uri="{63B3BB69-23CF-44E3-9099-C40C66FF867C}">
                  <a14:compatExt spid="_x0000_s39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38</xdr:row>
          <xdr:rowOff>336550</xdr:rowOff>
        </xdr:from>
        <xdr:to>
          <xdr:col>4</xdr:col>
          <xdr:colOff>552450</xdr:colOff>
          <xdr:row>38</xdr:row>
          <xdr:rowOff>590550</xdr:rowOff>
        </xdr:to>
        <xdr:sp macro="" textlink="">
          <xdr:nvSpPr>
            <xdr:cNvPr id="39051" name="Check Box 139" hidden="1">
              <a:extLst>
                <a:ext uri="{63B3BB69-23CF-44E3-9099-C40C66FF867C}">
                  <a14:compatExt spid="_x0000_s39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51</xdr:row>
          <xdr:rowOff>165100</xdr:rowOff>
        </xdr:from>
        <xdr:to>
          <xdr:col>4</xdr:col>
          <xdr:colOff>622300</xdr:colOff>
          <xdr:row>51</xdr:row>
          <xdr:rowOff>355600</xdr:rowOff>
        </xdr:to>
        <xdr:sp macro="" textlink="">
          <xdr:nvSpPr>
            <xdr:cNvPr id="39052" name="Check Box 140" hidden="1">
              <a:extLst>
                <a:ext uri="{63B3BB69-23CF-44E3-9099-C40C66FF867C}">
                  <a14:compatExt spid="_x0000_s39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51</xdr:row>
          <xdr:rowOff>266700</xdr:rowOff>
        </xdr:from>
        <xdr:to>
          <xdr:col>6</xdr:col>
          <xdr:colOff>793750</xdr:colOff>
          <xdr:row>51</xdr:row>
          <xdr:rowOff>457200</xdr:rowOff>
        </xdr:to>
        <xdr:sp macro="" textlink="">
          <xdr:nvSpPr>
            <xdr:cNvPr id="39053" name="Check Box 141" hidden="1">
              <a:extLst>
                <a:ext uri="{63B3BB69-23CF-44E3-9099-C40C66FF867C}">
                  <a14:compatExt spid="_x0000_s3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55</xdr:row>
          <xdr:rowOff>165100</xdr:rowOff>
        </xdr:from>
        <xdr:to>
          <xdr:col>4</xdr:col>
          <xdr:colOff>622300</xdr:colOff>
          <xdr:row>55</xdr:row>
          <xdr:rowOff>355600</xdr:rowOff>
        </xdr:to>
        <xdr:sp macro="" textlink="">
          <xdr:nvSpPr>
            <xdr:cNvPr id="39054" name="Check Box 142" hidden="1">
              <a:extLst>
                <a:ext uri="{63B3BB69-23CF-44E3-9099-C40C66FF867C}">
                  <a14:compatExt spid="_x0000_s39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55</xdr:row>
          <xdr:rowOff>184150</xdr:rowOff>
        </xdr:from>
        <xdr:to>
          <xdr:col>6</xdr:col>
          <xdr:colOff>762000</xdr:colOff>
          <xdr:row>55</xdr:row>
          <xdr:rowOff>381000</xdr:rowOff>
        </xdr:to>
        <xdr:sp macro="" textlink="">
          <xdr:nvSpPr>
            <xdr:cNvPr id="39055" name="Check Box 143" hidden="1">
              <a:extLst>
                <a:ext uri="{63B3BB69-23CF-44E3-9099-C40C66FF867C}">
                  <a14:compatExt spid="_x0000_s39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56</xdr:row>
          <xdr:rowOff>165100</xdr:rowOff>
        </xdr:from>
        <xdr:to>
          <xdr:col>4</xdr:col>
          <xdr:colOff>622300</xdr:colOff>
          <xdr:row>56</xdr:row>
          <xdr:rowOff>355600</xdr:rowOff>
        </xdr:to>
        <xdr:sp macro="" textlink="">
          <xdr:nvSpPr>
            <xdr:cNvPr id="39056" name="Check Box 144" hidden="1">
              <a:extLst>
                <a:ext uri="{63B3BB69-23CF-44E3-9099-C40C66FF867C}">
                  <a14:compatExt spid="_x0000_s39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56</xdr:row>
          <xdr:rowOff>203200</xdr:rowOff>
        </xdr:from>
        <xdr:to>
          <xdr:col>6</xdr:col>
          <xdr:colOff>755650</xdr:colOff>
          <xdr:row>56</xdr:row>
          <xdr:rowOff>400050</xdr:rowOff>
        </xdr:to>
        <xdr:sp macro="" textlink="">
          <xdr:nvSpPr>
            <xdr:cNvPr id="39057" name="Check Box 145" hidden="1">
              <a:extLst>
                <a:ext uri="{63B3BB69-23CF-44E3-9099-C40C66FF867C}">
                  <a14:compatExt spid="_x0000_s39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57</xdr:row>
          <xdr:rowOff>285750</xdr:rowOff>
        </xdr:from>
        <xdr:to>
          <xdr:col>4</xdr:col>
          <xdr:colOff>628650</xdr:colOff>
          <xdr:row>57</xdr:row>
          <xdr:rowOff>476250</xdr:rowOff>
        </xdr:to>
        <xdr:sp macro="" textlink="">
          <xdr:nvSpPr>
            <xdr:cNvPr id="39058" name="Check Box 146" hidden="1">
              <a:extLst>
                <a:ext uri="{63B3BB69-23CF-44E3-9099-C40C66FF867C}">
                  <a14:compatExt spid="_x0000_s39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57</xdr:row>
          <xdr:rowOff>361950</xdr:rowOff>
        </xdr:from>
        <xdr:to>
          <xdr:col>6</xdr:col>
          <xdr:colOff>762000</xdr:colOff>
          <xdr:row>57</xdr:row>
          <xdr:rowOff>565150</xdr:rowOff>
        </xdr:to>
        <xdr:sp macro="" textlink="">
          <xdr:nvSpPr>
            <xdr:cNvPr id="39059" name="Check Box 147" hidden="1">
              <a:extLst>
                <a:ext uri="{63B3BB69-23CF-44E3-9099-C40C66FF867C}">
                  <a14:compatExt spid="_x0000_s39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58</xdr:row>
          <xdr:rowOff>165100</xdr:rowOff>
        </xdr:from>
        <xdr:to>
          <xdr:col>4</xdr:col>
          <xdr:colOff>622300</xdr:colOff>
          <xdr:row>58</xdr:row>
          <xdr:rowOff>355600</xdr:rowOff>
        </xdr:to>
        <xdr:sp macro="" textlink="">
          <xdr:nvSpPr>
            <xdr:cNvPr id="39060" name="Check Box 148" hidden="1">
              <a:extLst>
                <a:ext uri="{63B3BB69-23CF-44E3-9099-C40C66FF867C}">
                  <a14:compatExt spid="_x0000_s39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546100</xdr:colOff>
          <xdr:row>58</xdr:row>
          <xdr:rowOff>203200</xdr:rowOff>
        </xdr:from>
        <xdr:to>
          <xdr:col>6</xdr:col>
          <xdr:colOff>774700</xdr:colOff>
          <xdr:row>58</xdr:row>
          <xdr:rowOff>400050</xdr:rowOff>
        </xdr:to>
        <xdr:sp macro="" textlink="">
          <xdr:nvSpPr>
            <xdr:cNvPr id="39061" name="Check Box 149" hidden="1">
              <a:extLst>
                <a:ext uri="{63B3BB69-23CF-44E3-9099-C40C66FF867C}">
                  <a14:compatExt spid="_x0000_s39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70</xdr:row>
          <xdr:rowOff>38100</xdr:rowOff>
        </xdr:from>
        <xdr:to>
          <xdr:col>4</xdr:col>
          <xdr:colOff>584200</xdr:colOff>
          <xdr:row>70</xdr:row>
          <xdr:rowOff>298450</xdr:rowOff>
        </xdr:to>
        <xdr:sp macro="" textlink="">
          <xdr:nvSpPr>
            <xdr:cNvPr id="39062" name="Check Box 150" hidden="1">
              <a:extLst>
                <a:ext uri="{63B3BB69-23CF-44E3-9099-C40C66FF867C}">
                  <a14:compatExt spid="_x0000_s39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70</xdr:row>
          <xdr:rowOff>107950</xdr:rowOff>
        </xdr:from>
        <xdr:to>
          <xdr:col>5</xdr:col>
          <xdr:colOff>730250</xdr:colOff>
          <xdr:row>71</xdr:row>
          <xdr:rowOff>31750</xdr:rowOff>
        </xdr:to>
        <xdr:sp macro="" textlink="">
          <xdr:nvSpPr>
            <xdr:cNvPr id="39063" name="Check Box 151" hidden="1">
              <a:extLst>
                <a:ext uri="{63B3BB69-23CF-44E3-9099-C40C66FF867C}">
                  <a14:compatExt spid="_x0000_s39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71</xdr:row>
          <xdr:rowOff>38100</xdr:rowOff>
        </xdr:from>
        <xdr:to>
          <xdr:col>4</xdr:col>
          <xdr:colOff>584200</xdr:colOff>
          <xdr:row>71</xdr:row>
          <xdr:rowOff>298450</xdr:rowOff>
        </xdr:to>
        <xdr:sp macro="" textlink="">
          <xdr:nvSpPr>
            <xdr:cNvPr id="39064" name="Check Box 152" hidden="1">
              <a:extLst>
                <a:ext uri="{63B3BB69-23CF-44E3-9099-C40C66FF867C}">
                  <a14:compatExt spid="_x0000_s39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71</xdr:row>
          <xdr:rowOff>76200</xdr:rowOff>
        </xdr:from>
        <xdr:to>
          <xdr:col>5</xdr:col>
          <xdr:colOff>730250</xdr:colOff>
          <xdr:row>72</xdr:row>
          <xdr:rowOff>0</xdr:rowOff>
        </xdr:to>
        <xdr:sp macro="" textlink="">
          <xdr:nvSpPr>
            <xdr:cNvPr id="39065" name="Check Box 153" hidden="1">
              <a:extLst>
                <a:ext uri="{63B3BB69-23CF-44E3-9099-C40C66FF867C}">
                  <a14:compatExt spid="_x0000_s39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72</xdr:row>
          <xdr:rowOff>50800</xdr:rowOff>
        </xdr:from>
        <xdr:to>
          <xdr:col>4</xdr:col>
          <xdr:colOff>584200</xdr:colOff>
          <xdr:row>72</xdr:row>
          <xdr:rowOff>304800</xdr:rowOff>
        </xdr:to>
        <xdr:sp macro="" textlink="">
          <xdr:nvSpPr>
            <xdr:cNvPr id="39066" name="Check Box 154" hidden="1">
              <a:extLst>
                <a:ext uri="{63B3BB69-23CF-44E3-9099-C40C66FF867C}">
                  <a14:compatExt spid="_x0000_s39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69</xdr:row>
          <xdr:rowOff>57150</xdr:rowOff>
        </xdr:from>
        <xdr:to>
          <xdr:col>5</xdr:col>
          <xdr:colOff>736600</xdr:colOff>
          <xdr:row>69</xdr:row>
          <xdr:rowOff>317500</xdr:rowOff>
        </xdr:to>
        <xdr:sp macro="" textlink="">
          <xdr:nvSpPr>
            <xdr:cNvPr id="39067" name="Check Box 155" hidden="1">
              <a:extLst>
                <a:ext uri="{63B3BB69-23CF-44E3-9099-C40C66FF867C}">
                  <a14:compatExt spid="_x0000_s39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87</xdr:row>
          <xdr:rowOff>38100</xdr:rowOff>
        </xdr:from>
        <xdr:to>
          <xdr:col>4</xdr:col>
          <xdr:colOff>647700</xdr:colOff>
          <xdr:row>88</xdr:row>
          <xdr:rowOff>0</xdr:rowOff>
        </xdr:to>
        <xdr:sp macro="" textlink="">
          <xdr:nvSpPr>
            <xdr:cNvPr id="39068" name="Check Box 156" hidden="1">
              <a:extLst>
                <a:ext uri="{63B3BB69-23CF-44E3-9099-C40C66FF867C}">
                  <a14:compatExt spid="_x0000_s39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87</xdr:row>
          <xdr:rowOff>50800</xdr:rowOff>
        </xdr:from>
        <xdr:to>
          <xdr:col>5</xdr:col>
          <xdr:colOff>717550</xdr:colOff>
          <xdr:row>88</xdr:row>
          <xdr:rowOff>12700</xdr:rowOff>
        </xdr:to>
        <xdr:sp macro="" textlink="">
          <xdr:nvSpPr>
            <xdr:cNvPr id="39069" name="Check Box 157" hidden="1">
              <a:extLst>
                <a:ext uri="{63B3BB69-23CF-44E3-9099-C40C66FF867C}">
                  <a14:compatExt spid="_x0000_s39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74</xdr:row>
          <xdr:rowOff>127000</xdr:rowOff>
        </xdr:from>
        <xdr:to>
          <xdr:col>4</xdr:col>
          <xdr:colOff>565150</xdr:colOff>
          <xdr:row>74</xdr:row>
          <xdr:rowOff>488950</xdr:rowOff>
        </xdr:to>
        <xdr:sp macro="" textlink="">
          <xdr:nvSpPr>
            <xdr:cNvPr id="39070" name="Check Box 158" hidden="1">
              <a:extLst>
                <a:ext uri="{63B3BB69-23CF-44E3-9099-C40C66FF867C}">
                  <a14:compatExt spid="_x0000_s39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74</xdr:row>
          <xdr:rowOff>165100</xdr:rowOff>
        </xdr:from>
        <xdr:to>
          <xdr:col>5</xdr:col>
          <xdr:colOff>736600</xdr:colOff>
          <xdr:row>74</xdr:row>
          <xdr:rowOff>419100</xdr:rowOff>
        </xdr:to>
        <xdr:sp macro="" textlink="">
          <xdr:nvSpPr>
            <xdr:cNvPr id="39071" name="Check Box 159" hidden="1">
              <a:extLst>
                <a:ext uri="{63B3BB69-23CF-44E3-9099-C40C66FF867C}">
                  <a14:compatExt spid="_x0000_s39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46</xdr:row>
          <xdr:rowOff>203200</xdr:rowOff>
        </xdr:from>
        <xdr:to>
          <xdr:col>6</xdr:col>
          <xdr:colOff>736600</xdr:colOff>
          <xdr:row>46</xdr:row>
          <xdr:rowOff>469900</xdr:rowOff>
        </xdr:to>
        <xdr:sp macro="" textlink="">
          <xdr:nvSpPr>
            <xdr:cNvPr id="39072" name="Check Box 160" hidden="1">
              <a:extLst>
                <a:ext uri="{63B3BB69-23CF-44E3-9099-C40C66FF867C}">
                  <a14:compatExt spid="_x0000_s39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47</xdr:row>
          <xdr:rowOff>203200</xdr:rowOff>
        </xdr:from>
        <xdr:to>
          <xdr:col>6</xdr:col>
          <xdr:colOff>736600</xdr:colOff>
          <xdr:row>47</xdr:row>
          <xdr:rowOff>469900</xdr:rowOff>
        </xdr:to>
        <xdr:sp macro="" textlink="">
          <xdr:nvSpPr>
            <xdr:cNvPr id="39073" name="Check Box 161" hidden="1">
              <a:extLst>
                <a:ext uri="{63B3BB69-23CF-44E3-9099-C40C66FF867C}">
                  <a14:compatExt spid="_x0000_s39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46</xdr:row>
          <xdr:rowOff>203200</xdr:rowOff>
        </xdr:from>
        <xdr:to>
          <xdr:col>4</xdr:col>
          <xdr:colOff>622300</xdr:colOff>
          <xdr:row>46</xdr:row>
          <xdr:rowOff>469900</xdr:rowOff>
        </xdr:to>
        <xdr:sp macro="" textlink="">
          <xdr:nvSpPr>
            <xdr:cNvPr id="39074" name="Check Box 162" hidden="1">
              <a:extLst>
                <a:ext uri="{63B3BB69-23CF-44E3-9099-C40C66FF867C}">
                  <a14:compatExt spid="_x0000_s39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47</xdr:row>
          <xdr:rowOff>203200</xdr:rowOff>
        </xdr:from>
        <xdr:to>
          <xdr:col>4</xdr:col>
          <xdr:colOff>622300</xdr:colOff>
          <xdr:row>47</xdr:row>
          <xdr:rowOff>469900</xdr:rowOff>
        </xdr:to>
        <xdr:sp macro="" textlink="">
          <xdr:nvSpPr>
            <xdr:cNvPr id="39075" name="Check Box 163" hidden="1">
              <a:extLst>
                <a:ext uri="{63B3BB69-23CF-44E3-9099-C40C66FF867C}">
                  <a14:compatExt spid="_x0000_s39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4510854</xdr:colOff>
      <xdr:row>1</xdr:row>
      <xdr:rowOff>0</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55265" y="206830"/>
          <a:ext cx="5172160" cy="1825170"/>
        </a:xfrm>
        <a:prstGeom prst="rect">
          <a:avLst/>
        </a:prstGeom>
      </xdr:spPr>
    </xdr:pic>
    <xdr:clientData/>
  </xdr:twoCellAnchor>
  <xdr:twoCellAnchor editAs="oneCell">
    <xdr:from>
      <xdr:col>2</xdr:col>
      <xdr:colOff>152399</xdr:colOff>
      <xdr:row>0</xdr:row>
      <xdr:rowOff>368299</xdr:rowOff>
    </xdr:from>
    <xdr:to>
      <xdr:col>2</xdr:col>
      <xdr:colOff>2929616</xdr:colOff>
      <xdr:row>1</xdr:row>
      <xdr:rowOff>45357</xdr:rowOff>
    </xdr:to>
    <xdr:pic>
      <xdr:nvPicPr>
        <xdr:cNvPr id="110" name="Image 109"/>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7613" y="368299"/>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45</xdr:row>
          <xdr:rowOff>203200</xdr:rowOff>
        </xdr:from>
        <xdr:to>
          <xdr:col>5</xdr:col>
          <xdr:colOff>736600</xdr:colOff>
          <xdr:row>45</xdr:row>
          <xdr:rowOff>469900</xdr:rowOff>
        </xdr:to>
        <xdr:sp macro="" textlink="">
          <xdr:nvSpPr>
            <xdr:cNvPr id="39076" name="Check Box 164" hidden="1">
              <a:extLst>
                <a:ext uri="{63B3BB69-23CF-44E3-9099-C40C66FF867C}">
                  <a14:compatExt spid="_x0000_s39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46</xdr:row>
          <xdr:rowOff>203200</xdr:rowOff>
        </xdr:from>
        <xdr:to>
          <xdr:col>5</xdr:col>
          <xdr:colOff>736600</xdr:colOff>
          <xdr:row>46</xdr:row>
          <xdr:rowOff>469900</xdr:rowOff>
        </xdr:to>
        <xdr:sp macro="" textlink="">
          <xdr:nvSpPr>
            <xdr:cNvPr id="39077" name="Check Box 165" hidden="1">
              <a:extLst>
                <a:ext uri="{63B3BB69-23CF-44E3-9099-C40C66FF867C}">
                  <a14:compatExt spid="_x0000_s39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47</xdr:row>
          <xdr:rowOff>203200</xdr:rowOff>
        </xdr:from>
        <xdr:to>
          <xdr:col>5</xdr:col>
          <xdr:colOff>736600</xdr:colOff>
          <xdr:row>47</xdr:row>
          <xdr:rowOff>469900</xdr:rowOff>
        </xdr:to>
        <xdr:sp macro="" textlink="">
          <xdr:nvSpPr>
            <xdr:cNvPr id="39078" name="Check Box 166" hidden="1">
              <a:extLst>
                <a:ext uri="{63B3BB69-23CF-44E3-9099-C40C66FF867C}">
                  <a14:compatExt spid="_x0000_s39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48</xdr:row>
          <xdr:rowOff>57150</xdr:rowOff>
        </xdr:from>
        <xdr:to>
          <xdr:col>5</xdr:col>
          <xdr:colOff>755650</xdr:colOff>
          <xdr:row>48</xdr:row>
          <xdr:rowOff>323850</xdr:rowOff>
        </xdr:to>
        <xdr:sp macro="" textlink="">
          <xdr:nvSpPr>
            <xdr:cNvPr id="39079" name="Check Box 167" hidden="1">
              <a:extLst>
                <a:ext uri="{63B3BB69-23CF-44E3-9099-C40C66FF867C}">
                  <a14:compatExt spid="_x0000_s39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30</xdr:row>
          <xdr:rowOff>57150</xdr:rowOff>
        </xdr:from>
        <xdr:to>
          <xdr:col>4</xdr:col>
          <xdr:colOff>527050</xdr:colOff>
          <xdr:row>31</xdr:row>
          <xdr:rowOff>0</xdr:rowOff>
        </xdr:to>
        <xdr:sp macro="" textlink="">
          <xdr:nvSpPr>
            <xdr:cNvPr id="39080" name="Check Box 168" hidden="1">
              <a:extLst>
                <a:ext uri="{63B3BB69-23CF-44E3-9099-C40C66FF867C}">
                  <a14:compatExt spid="_x0000_s39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30</xdr:row>
          <xdr:rowOff>57150</xdr:rowOff>
        </xdr:from>
        <xdr:to>
          <xdr:col>5</xdr:col>
          <xdr:colOff>647700</xdr:colOff>
          <xdr:row>30</xdr:row>
          <xdr:rowOff>317500</xdr:rowOff>
        </xdr:to>
        <xdr:sp macro="" textlink="">
          <xdr:nvSpPr>
            <xdr:cNvPr id="39081" name="Check Box 169" hidden="1">
              <a:extLst>
                <a:ext uri="{63B3BB69-23CF-44E3-9099-C40C66FF867C}">
                  <a14:compatExt spid="_x0000_s3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refreshError="1"/>
      <sheetData sheetId="1" refreshError="1"/>
      <sheetData sheetId="2" refreshError="1"/>
      <sheetData sheetId="3" refreshError="1"/>
      <sheetData sheetId="4" refreshError="1"/>
      <sheetData sheetId="5" refreshError="1">
        <row r="1">
          <cell r="B1" t="str">
            <v>Oui</v>
          </cell>
        </row>
        <row r="2">
          <cell r="B2" t="str">
            <v>Non</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35.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45" Type="http://schemas.openxmlformats.org/officeDocument/2006/relationships/ctrlProp" Target="../ctrlProps/ctrlProp54.xml"/><Relationship Id="rId53" Type="http://schemas.openxmlformats.org/officeDocument/2006/relationships/ctrlProp" Target="../ctrlProps/ctrlProp62.xml"/><Relationship Id="rId58" Type="http://schemas.openxmlformats.org/officeDocument/2006/relationships/ctrlProp" Target="../ctrlProps/ctrlProp67.xml"/><Relationship Id="rId66" Type="http://schemas.openxmlformats.org/officeDocument/2006/relationships/ctrlProp" Target="../ctrlProps/ctrlProp75.xml"/><Relationship Id="rId74" Type="http://schemas.openxmlformats.org/officeDocument/2006/relationships/ctrlProp" Target="../ctrlProps/ctrlProp83.xml"/><Relationship Id="rId79" Type="http://schemas.openxmlformats.org/officeDocument/2006/relationships/ctrlProp" Target="../ctrlProps/ctrlProp88.xml"/><Relationship Id="rId87" Type="http://schemas.openxmlformats.org/officeDocument/2006/relationships/ctrlProp" Target="../ctrlProps/ctrlProp96.xml"/><Relationship Id="rId102" Type="http://schemas.openxmlformats.org/officeDocument/2006/relationships/ctrlProp" Target="../ctrlProps/ctrlProp111.xml"/><Relationship Id="rId110" Type="http://schemas.openxmlformats.org/officeDocument/2006/relationships/ctrlProp" Target="../ctrlProps/ctrlProp119.xml"/><Relationship Id="rId115" Type="http://schemas.openxmlformats.org/officeDocument/2006/relationships/ctrlProp" Target="../ctrlProps/ctrlProp124.xml"/><Relationship Id="rId5" Type="http://schemas.openxmlformats.org/officeDocument/2006/relationships/ctrlProp" Target="../ctrlProps/ctrlProp14.xml"/><Relationship Id="rId61" Type="http://schemas.openxmlformats.org/officeDocument/2006/relationships/ctrlProp" Target="../ctrlProps/ctrlProp70.xml"/><Relationship Id="rId82" Type="http://schemas.openxmlformats.org/officeDocument/2006/relationships/ctrlProp" Target="../ctrlProps/ctrlProp91.xml"/><Relationship Id="rId90" Type="http://schemas.openxmlformats.org/officeDocument/2006/relationships/ctrlProp" Target="../ctrlProps/ctrlProp99.xml"/><Relationship Id="rId95" Type="http://schemas.openxmlformats.org/officeDocument/2006/relationships/ctrlProp" Target="../ctrlProps/ctrlProp104.xml"/><Relationship Id="rId19" Type="http://schemas.openxmlformats.org/officeDocument/2006/relationships/ctrlProp" Target="../ctrlProps/ctrlProp2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43" Type="http://schemas.openxmlformats.org/officeDocument/2006/relationships/ctrlProp" Target="../ctrlProps/ctrlProp52.xml"/><Relationship Id="rId48" Type="http://schemas.openxmlformats.org/officeDocument/2006/relationships/ctrlProp" Target="../ctrlProps/ctrlProp57.xml"/><Relationship Id="rId56" Type="http://schemas.openxmlformats.org/officeDocument/2006/relationships/ctrlProp" Target="../ctrlProps/ctrlProp65.xml"/><Relationship Id="rId64" Type="http://schemas.openxmlformats.org/officeDocument/2006/relationships/ctrlProp" Target="../ctrlProps/ctrlProp73.xml"/><Relationship Id="rId69" Type="http://schemas.openxmlformats.org/officeDocument/2006/relationships/ctrlProp" Target="../ctrlProps/ctrlProp78.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13" Type="http://schemas.openxmlformats.org/officeDocument/2006/relationships/ctrlProp" Target="../ctrlProps/ctrlProp122.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80" Type="http://schemas.openxmlformats.org/officeDocument/2006/relationships/ctrlProp" Target="../ctrlProps/ctrlProp89.xml"/><Relationship Id="rId85" Type="http://schemas.openxmlformats.org/officeDocument/2006/relationships/ctrlProp" Target="../ctrlProps/ctrlProp94.xml"/><Relationship Id="rId93" Type="http://schemas.openxmlformats.org/officeDocument/2006/relationships/ctrlProp" Target="../ctrlProps/ctrlProp102.xml"/><Relationship Id="rId98" Type="http://schemas.openxmlformats.org/officeDocument/2006/relationships/ctrlProp" Target="../ctrlProps/ctrlProp107.xml"/><Relationship Id="rId3" Type="http://schemas.openxmlformats.org/officeDocument/2006/relationships/vmlDrawing" Target="../drawings/vmlDrawing3.v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46" Type="http://schemas.openxmlformats.org/officeDocument/2006/relationships/ctrlProp" Target="../ctrlProps/ctrlProp55.xml"/><Relationship Id="rId59" Type="http://schemas.openxmlformats.org/officeDocument/2006/relationships/ctrlProp" Target="../ctrlProps/ctrlProp68.xml"/><Relationship Id="rId67" Type="http://schemas.openxmlformats.org/officeDocument/2006/relationships/ctrlProp" Target="../ctrlProps/ctrlProp76.xml"/><Relationship Id="rId103" Type="http://schemas.openxmlformats.org/officeDocument/2006/relationships/ctrlProp" Target="../ctrlProps/ctrlProp112.xml"/><Relationship Id="rId108" Type="http://schemas.openxmlformats.org/officeDocument/2006/relationships/ctrlProp" Target="../ctrlProps/ctrlProp117.xml"/><Relationship Id="rId20" Type="http://schemas.openxmlformats.org/officeDocument/2006/relationships/ctrlProp" Target="../ctrlProps/ctrlProp29.xml"/><Relationship Id="rId41" Type="http://schemas.openxmlformats.org/officeDocument/2006/relationships/ctrlProp" Target="../ctrlProps/ctrlProp50.xml"/><Relationship Id="rId54" Type="http://schemas.openxmlformats.org/officeDocument/2006/relationships/ctrlProp" Target="../ctrlProps/ctrlProp63.xml"/><Relationship Id="rId62" Type="http://schemas.openxmlformats.org/officeDocument/2006/relationships/ctrlProp" Target="../ctrlProps/ctrlProp71.xml"/><Relationship Id="rId70" Type="http://schemas.openxmlformats.org/officeDocument/2006/relationships/ctrlProp" Target="../ctrlProps/ctrlProp79.xml"/><Relationship Id="rId75" Type="http://schemas.openxmlformats.org/officeDocument/2006/relationships/ctrlProp" Target="../ctrlProps/ctrlProp84.xml"/><Relationship Id="rId83" Type="http://schemas.openxmlformats.org/officeDocument/2006/relationships/ctrlProp" Target="../ctrlProps/ctrlProp92.xml"/><Relationship Id="rId88" Type="http://schemas.openxmlformats.org/officeDocument/2006/relationships/ctrlProp" Target="../ctrlProps/ctrlProp97.xml"/><Relationship Id="rId91" Type="http://schemas.openxmlformats.org/officeDocument/2006/relationships/ctrlProp" Target="../ctrlProps/ctrlProp100.xml"/><Relationship Id="rId96" Type="http://schemas.openxmlformats.org/officeDocument/2006/relationships/ctrlProp" Target="../ctrlProps/ctrlProp105.xml"/><Relationship Id="rId111" Type="http://schemas.openxmlformats.org/officeDocument/2006/relationships/ctrlProp" Target="../ctrlProps/ctrlProp120.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49" Type="http://schemas.openxmlformats.org/officeDocument/2006/relationships/ctrlProp" Target="../ctrlProps/ctrlProp58.xml"/><Relationship Id="rId57" Type="http://schemas.openxmlformats.org/officeDocument/2006/relationships/ctrlProp" Target="../ctrlProps/ctrlProp66.xml"/><Relationship Id="rId106" Type="http://schemas.openxmlformats.org/officeDocument/2006/relationships/ctrlProp" Target="../ctrlProps/ctrlProp115.xml"/><Relationship Id="rId114" Type="http://schemas.openxmlformats.org/officeDocument/2006/relationships/ctrlProp" Target="../ctrlProps/ctrlProp123.xml"/><Relationship Id="rId10" Type="http://schemas.openxmlformats.org/officeDocument/2006/relationships/ctrlProp" Target="../ctrlProps/ctrlProp19.xml"/><Relationship Id="rId31" Type="http://schemas.openxmlformats.org/officeDocument/2006/relationships/ctrlProp" Target="../ctrlProps/ctrlProp40.xml"/><Relationship Id="rId44" Type="http://schemas.openxmlformats.org/officeDocument/2006/relationships/ctrlProp" Target="../ctrlProps/ctrlProp53.xml"/><Relationship Id="rId52" Type="http://schemas.openxmlformats.org/officeDocument/2006/relationships/ctrlProp" Target="../ctrlProps/ctrlProp61.xml"/><Relationship Id="rId60" Type="http://schemas.openxmlformats.org/officeDocument/2006/relationships/ctrlProp" Target="../ctrlProps/ctrlProp69.xml"/><Relationship Id="rId65" Type="http://schemas.openxmlformats.org/officeDocument/2006/relationships/ctrlProp" Target="../ctrlProps/ctrlProp74.xml"/><Relationship Id="rId73" Type="http://schemas.openxmlformats.org/officeDocument/2006/relationships/ctrlProp" Target="../ctrlProps/ctrlProp82.xml"/><Relationship Id="rId78" Type="http://schemas.openxmlformats.org/officeDocument/2006/relationships/ctrlProp" Target="../ctrlProps/ctrlProp87.xml"/><Relationship Id="rId81" Type="http://schemas.openxmlformats.org/officeDocument/2006/relationships/ctrlProp" Target="../ctrlProps/ctrlProp90.xml"/><Relationship Id="rId86" Type="http://schemas.openxmlformats.org/officeDocument/2006/relationships/ctrlProp" Target="../ctrlProps/ctrlProp95.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4" Type="http://schemas.openxmlformats.org/officeDocument/2006/relationships/ctrlProp" Target="../ctrlProps/ctrlProp13.xml"/><Relationship Id="rId9" Type="http://schemas.openxmlformats.org/officeDocument/2006/relationships/ctrlProp" Target="../ctrlProps/ctrlProp18.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7.xml"/><Relationship Id="rId2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M37"/>
  <sheetViews>
    <sheetView showGridLines="0" zoomScale="80" zoomScaleNormal="80" zoomScaleSheetLayoutView="95" workbookViewId="0">
      <selection activeCell="B6" sqref="B6"/>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73"/>
      <c r="B1" s="173"/>
      <c r="C1" s="173"/>
      <c r="D1" s="173"/>
      <c r="E1" s="173"/>
      <c r="F1" s="173"/>
      <c r="G1" s="173"/>
      <c r="H1" s="173"/>
      <c r="I1" s="173"/>
      <c r="J1" s="173"/>
      <c r="K1" s="173"/>
      <c r="L1" s="173"/>
      <c r="M1" s="173"/>
    </row>
    <row r="2" spans="1:13" ht="30">
      <c r="A2" s="128"/>
      <c r="B2" s="329" t="s">
        <v>159</v>
      </c>
      <c r="C2" s="329"/>
      <c r="D2" s="329"/>
      <c r="E2" s="329"/>
      <c r="F2" s="329"/>
      <c r="G2" s="329"/>
      <c r="H2" s="329"/>
      <c r="I2" s="329"/>
      <c r="J2" s="128"/>
      <c r="K2" s="128"/>
      <c r="L2" s="128"/>
      <c r="M2" s="128"/>
    </row>
    <row r="3" spans="1:13" ht="18">
      <c r="A3" s="128"/>
      <c r="B3" s="330" t="s">
        <v>339</v>
      </c>
      <c r="C3" s="330"/>
      <c r="D3" s="330"/>
      <c r="E3" s="330"/>
      <c r="F3" s="330"/>
      <c r="G3" s="330"/>
      <c r="H3" s="330"/>
      <c r="I3" s="330"/>
      <c r="J3" s="128"/>
      <c r="K3" s="128"/>
      <c r="L3" s="128"/>
      <c r="M3" s="128"/>
    </row>
    <row r="4" spans="1:13" ht="18">
      <c r="A4" s="128"/>
      <c r="B4" s="330" t="s">
        <v>41</v>
      </c>
      <c r="C4" s="330"/>
      <c r="D4" s="330"/>
      <c r="E4" s="330"/>
      <c r="F4" s="330"/>
      <c r="G4" s="330"/>
      <c r="H4" s="330"/>
      <c r="I4" s="330"/>
      <c r="J4" s="128"/>
      <c r="K4" s="128"/>
      <c r="L4" s="128"/>
      <c r="M4" s="128"/>
    </row>
    <row r="5" spans="1:13" ht="19.5" customHeight="1">
      <c r="A5" s="128"/>
      <c r="B5" s="128"/>
      <c r="C5" s="128"/>
      <c r="D5" s="128"/>
      <c r="E5" s="128"/>
      <c r="F5" s="128"/>
      <c r="G5" s="128"/>
      <c r="H5" s="128"/>
      <c r="I5" s="128"/>
      <c r="J5" s="128"/>
      <c r="K5" s="128"/>
      <c r="L5" s="128"/>
      <c r="M5" s="128"/>
    </row>
    <row r="6" spans="1:13" ht="19.5" customHeight="1">
      <c r="A6" s="128"/>
      <c r="B6" s="129" t="s">
        <v>149</v>
      </c>
      <c r="C6" s="130"/>
      <c r="D6" s="130"/>
      <c r="E6" s="130"/>
      <c r="F6" s="130"/>
      <c r="G6" s="130"/>
      <c r="H6" s="130"/>
      <c r="I6" s="130"/>
      <c r="J6" s="128"/>
      <c r="K6" s="128"/>
      <c r="L6" s="128"/>
      <c r="M6" s="128"/>
    </row>
    <row r="7" spans="1:13" ht="18.649999999999999" customHeight="1">
      <c r="A7" s="128"/>
      <c r="B7" s="129" t="s">
        <v>393</v>
      </c>
      <c r="C7" s="130"/>
      <c r="D7" s="130"/>
      <c r="E7" s="130"/>
      <c r="F7" s="130"/>
      <c r="G7" s="130"/>
      <c r="H7" s="130"/>
      <c r="I7" s="130"/>
      <c r="J7" s="128"/>
      <c r="K7" s="128"/>
      <c r="L7" s="128"/>
      <c r="M7" s="128"/>
    </row>
    <row r="8" spans="1:13">
      <c r="A8" s="173"/>
      <c r="B8" s="267" t="s">
        <v>340</v>
      </c>
      <c r="C8" s="173"/>
      <c r="D8" s="173"/>
      <c r="E8" s="173"/>
      <c r="F8" s="173"/>
      <c r="G8" s="173"/>
      <c r="H8" s="173"/>
      <c r="I8" s="173"/>
      <c r="J8" s="173"/>
      <c r="K8" s="173"/>
      <c r="L8" s="173"/>
      <c r="M8" s="173"/>
    </row>
    <row r="9" spans="1:13" ht="18">
      <c r="A9" s="154"/>
      <c r="B9" s="228"/>
      <c r="C9" s="229"/>
      <c r="D9" s="166"/>
      <c r="E9" s="166"/>
      <c r="F9" s="166"/>
      <c r="G9" s="166"/>
      <c r="H9" s="166"/>
      <c r="I9" s="94"/>
      <c r="J9" s="128"/>
      <c r="K9" s="128"/>
      <c r="L9" s="128"/>
      <c r="M9" s="173"/>
    </row>
    <row r="10" spans="1:13" ht="15.5">
      <c r="A10" s="154"/>
      <c r="B10" s="229"/>
      <c r="C10" s="331" t="s">
        <v>357</v>
      </c>
      <c r="D10" s="331"/>
      <c r="E10" s="331"/>
      <c r="F10" s="331"/>
      <c r="G10" s="331"/>
      <c r="H10" s="331"/>
      <c r="I10" s="332"/>
      <c r="J10" s="332"/>
      <c r="K10" s="332"/>
      <c r="L10" s="128"/>
      <c r="M10" s="173"/>
    </row>
    <row r="11" spans="1:13" ht="15.5">
      <c r="A11" s="154"/>
      <c r="B11" s="229"/>
      <c r="C11" s="230"/>
      <c r="D11" s="230"/>
      <c r="E11" s="230"/>
      <c r="F11" s="230"/>
      <c r="G11" s="230"/>
      <c r="H11" s="230"/>
      <c r="I11" s="231"/>
      <c r="J11" s="231"/>
      <c r="K11" s="231"/>
      <c r="L11" s="128"/>
      <c r="M11" s="173"/>
    </row>
    <row r="12" spans="1:13" ht="16" customHeight="1">
      <c r="A12" s="154"/>
      <c r="B12" s="128"/>
      <c r="C12" s="232" t="s">
        <v>0</v>
      </c>
      <c r="D12" s="333" t="s">
        <v>1</v>
      </c>
      <c r="E12" s="334"/>
      <c r="F12" s="334"/>
      <c r="G12" s="325" t="s">
        <v>250</v>
      </c>
      <c r="H12" s="326"/>
      <c r="I12" s="128"/>
      <c r="J12" s="128"/>
      <c r="K12" s="128"/>
      <c r="L12" s="128"/>
      <c r="M12" s="173"/>
    </row>
    <row r="13" spans="1:13" ht="16" customHeight="1">
      <c r="A13" s="154"/>
      <c r="B13" s="128"/>
      <c r="C13" s="233" t="s">
        <v>410</v>
      </c>
      <c r="D13" s="327" t="s">
        <v>93</v>
      </c>
      <c r="E13" s="328"/>
      <c r="F13" s="328"/>
      <c r="G13" s="325" t="s">
        <v>250</v>
      </c>
      <c r="H13" s="326"/>
      <c r="I13" s="128"/>
      <c r="J13" s="128"/>
      <c r="K13" s="128"/>
      <c r="L13" s="128"/>
      <c r="M13" s="173"/>
    </row>
    <row r="14" spans="1:13" ht="16" customHeight="1">
      <c r="A14" s="154"/>
      <c r="B14" s="128"/>
      <c r="C14" s="233" t="s">
        <v>2</v>
      </c>
      <c r="D14" s="327" t="s">
        <v>394</v>
      </c>
      <c r="E14" s="328"/>
      <c r="F14" s="328"/>
      <c r="G14" s="338" t="s">
        <v>251</v>
      </c>
      <c r="H14" s="339"/>
      <c r="I14" s="128"/>
      <c r="J14" s="128"/>
      <c r="K14" s="128"/>
      <c r="L14" s="128"/>
      <c r="M14" s="173"/>
    </row>
    <row r="15" spans="1:13" ht="16" customHeight="1">
      <c r="A15" s="154"/>
      <c r="B15" s="128"/>
      <c r="C15" s="233" t="s">
        <v>3</v>
      </c>
      <c r="D15" s="335" t="s">
        <v>249</v>
      </c>
      <c r="E15" s="336"/>
      <c r="F15" s="337"/>
      <c r="G15" s="325" t="s">
        <v>250</v>
      </c>
      <c r="H15" s="326"/>
      <c r="I15" s="128"/>
      <c r="J15" s="128"/>
      <c r="K15" s="128"/>
      <c r="L15" s="128"/>
      <c r="M15" s="173"/>
    </row>
    <row r="16" spans="1:13" ht="16" customHeight="1">
      <c r="A16" s="154"/>
      <c r="B16" s="128"/>
      <c r="C16" s="233" t="s">
        <v>4</v>
      </c>
      <c r="D16" s="327" t="s">
        <v>395</v>
      </c>
      <c r="E16" s="328"/>
      <c r="F16" s="328"/>
      <c r="G16" s="325" t="s">
        <v>250</v>
      </c>
      <c r="H16" s="326"/>
      <c r="I16" s="128"/>
      <c r="J16" s="128"/>
      <c r="K16" s="128"/>
      <c r="L16" s="128"/>
      <c r="M16" s="173"/>
    </row>
    <row r="17" spans="1:13" ht="15.5">
      <c r="A17" s="154"/>
      <c r="B17" s="128"/>
      <c r="C17" s="234"/>
      <c r="D17" s="235"/>
      <c r="E17" s="235"/>
      <c r="F17" s="235"/>
      <c r="G17" s="235"/>
      <c r="H17" s="235"/>
      <c r="I17" s="128"/>
      <c r="J17" s="128"/>
      <c r="K17" s="128"/>
      <c r="L17" s="128"/>
      <c r="M17" s="173"/>
    </row>
    <row r="18" spans="1:13" ht="15.5">
      <c r="A18" s="154"/>
      <c r="B18" s="128"/>
      <c r="C18" s="236" t="s">
        <v>396</v>
      </c>
      <c r="D18" s="237"/>
      <c r="E18" s="237"/>
      <c r="F18" s="237"/>
      <c r="G18" s="237"/>
      <c r="H18" s="128"/>
      <c r="I18" s="128"/>
      <c r="J18" s="128"/>
      <c r="K18" s="128"/>
      <c r="L18" s="128"/>
      <c r="M18" s="173"/>
    </row>
    <row r="19" spans="1:13" ht="15.5">
      <c r="A19" s="154"/>
      <c r="B19" s="128"/>
      <c r="C19" s="238" t="s">
        <v>397</v>
      </c>
      <c r="D19" s="237"/>
      <c r="E19" s="237"/>
      <c r="F19" s="237"/>
      <c r="G19" s="237"/>
      <c r="H19" s="128"/>
      <c r="I19" s="128"/>
      <c r="J19" s="128"/>
      <c r="K19" s="128"/>
      <c r="L19" s="128"/>
      <c r="M19" s="173"/>
    </row>
    <row r="20" spans="1:13" ht="16" thickBot="1">
      <c r="A20" s="154"/>
      <c r="B20" s="128"/>
      <c r="C20" s="238"/>
      <c r="D20" s="237"/>
      <c r="E20" s="237"/>
      <c r="F20" s="237"/>
      <c r="G20" s="237"/>
      <c r="H20" s="128"/>
      <c r="I20" s="128"/>
      <c r="J20" s="128"/>
      <c r="K20" s="128"/>
      <c r="L20" s="128"/>
      <c r="M20" s="173"/>
    </row>
    <row r="21" spans="1:13" ht="16" thickBot="1">
      <c r="A21" s="154"/>
      <c r="B21" s="154"/>
      <c r="C21" s="239" t="s">
        <v>252</v>
      </c>
      <c r="D21" s="128"/>
      <c r="E21" s="128"/>
      <c r="F21" s="128"/>
      <c r="G21" s="128"/>
      <c r="H21" s="240"/>
      <c r="I21" s="241"/>
      <c r="J21" s="128"/>
      <c r="K21" s="128"/>
      <c r="L21" s="128"/>
      <c r="M21" s="173"/>
    </row>
    <row r="22" spans="1:13" ht="15" thickBot="1">
      <c r="A22" s="154"/>
      <c r="B22" s="154"/>
      <c r="C22" s="152"/>
      <c r="D22" s="242"/>
      <c r="E22" s="128"/>
      <c r="F22" s="128"/>
      <c r="G22" s="128"/>
      <c r="H22" s="128"/>
      <c r="I22" s="128"/>
      <c r="J22" s="128"/>
      <c r="K22" s="128"/>
      <c r="L22" s="128"/>
      <c r="M22" s="173"/>
    </row>
    <row r="23" spans="1:13" ht="16" thickBot="1">
      <c r="A23" s="154"/>
      <c r="B23" s="154"/>
      <c r="C23" s="239" t="s">
        <v>5</v>
      </c>
      <c r="D23" s="128"/>
      <c r="E23" s="128"/>
      <c r="F23" s="128"/>
      <c r="G23" s="128"/>
      <c r="H23" s="243"/>
      <c r="I23" s="154"/>
      <c r="J23" s="128"/>
      <c r="K23" s="128"/>
      <c r="L23" s="128"/>
      <c r="M23" s="173"/>
    </row>
    <row r="24" spans="1:13" ht="15" thickBot="1">
      <c r="A24" s="154"/>
      <c r="B24" s="154"/>
      <c r="C24" s="154"/>
      <c r="D24" s="128"/>
      <c r="E24" s="128"/>
      <c r="F24" s="128"/>
      <c r="G24" s="128"/>
      <c r="H24" s="128"/>
      <c r="I24" s="128"/>
      <c r="J24" s="128"/>
      <c r="K24" s="128"/>
      <c r="L24" s="128"/>
      <c r="M24" s="173"/>
    </row>
    <row r="25" spans="1:13" ht="15" thickBot="1">
      <c r="A25" s="154"/>
      <c r="B25" s="154"/>
      <c r="C25" s="154"/>
      <c r="D25" s="128"/>
      <c r="E25" s="128"/>
      <c r="F25" s="128"/>
      <c r="G25" s="128"/>
      <c r="H25" s="244"/>
      <c r="I25" s="154"/>
      <c r="J25" s="128"/>
      <c r="K25" s="128"/>
      <c r="L25" s="128"/>
      <c r="M25" s="173"/>
    </row>
    <row r="26" spans="1:13">
      <c r="A26" s="154"/>
      <c r="B26" s="154"/>
      <c r="C26" s="154"/>
      <c r="D26" s="128"/>
      <c r="E26" s="128"/>
      <c r="F26" s="128"/>
      <c r="G26" s="128"/>
      <c r="H26" s="128"/>
      <c r="I26" s="128"/>
      <c r="J26" s="128"/>
      <c r="K26" s="128"/>
      <c r="L26" s="128"/>
      <c r="M26" s="173"/>
    </row>
    <row r="27" spans="1:13" ht="15.5">
      <c r="A27" s="154"/>
      <c r="B27" s="154"/>
      <c r="C27" s="154"/>
      <c r="D27" s="245" t="s">
        <v>6</v>
      </c>
      <c r="E27" s="125" t="s">
        <v>290</v>
      </c>
      <c r="F27" s="125" t="s">
        <v>8</v>
      </c>
      <c r="G27" s="125" t="s">
        <v>291</v>
      </c>
      <c r="H27" s="125" t="s">
        <v>9</v>
      </c>
      <c r="I27" s="246"/>
      <c r="J27" s="128"/>
      <c r="K27" s="128"/>
      <c r="L27" s="128"/>
      <c r="M27" s="173"/>
    </row>
    <row r="28" spans="1:13">
      <c r="A28" s="154"/>
      <c r="B28" s="154"/>
      <c r="C28" s="154"/>
      <c r="D28" s="128"/>
      <c r="E28" s="247"/>
      <c r="F28" s="248"/>
      <c r="G28" s="248"/>
      <c r="H28" s="249">
        <f>E28*G28</f>
        <v>0</v>
      </c>
      <c r="I28" s="250"/>
      <c r="J28" s="128"/>
      <c r="K28" s="128"/>
      <c r="L28" s="128"/>
      <c r="M28" s="173"/>
    </row>
    <row r="29" spans="1:13">
      <c r="A29" s="154"/>
      <c r="B29" s="154"/>
      <c r="C29" s="154"/>
      <c r="D29" s="128"/>
      <c r="E29" s="251"/>
      <c r="F29" s="252"/>
      <c r="G29" s="252"/>
      <c r="H29" s="253">
        <f>E29*G29</f>
        <v>0</v>
      </c>
      <c r="I29" s="250"/>
      <c r="J29" s="128"/>
      <c r="K29" s="128"/>
      <c r="L29" s="128"/>
      <c r="M29" s="173"/>
    </row>
    <row r="30" spans="1:13">
      <c r="A30" s="154"/>
      <c r="B30" s="154"/>
      <c r="C30" s="154"/>
      <c r="D30" s="128"/>
      <c r="E30" s="254"/>
      <c r="F30" s="255"/>
      <c r="G30" s="255"/>
      <c r="H30" s="256">
        <f>E30*G30</f>
        <v>0</v>
      </c>
      <c r="I30" s="250"/>
      <c r="J30" s="128"/>
      <c r="K30" s="128"/>
      <c r="L30" s="128"/>
      <c r="M30" s="173"/>
    </row>
    <row r="31" spans="1:13" ht="18.5">
      <c r="A31" s="154"/>
      <c r="B31" s="154"/>
      <c r="C31" s="154"/>
      <c r="D31" s="128"/>
      <c r="E31" s="128"/>
      <c r="F31" s="128"/>
      <c r="G31" s="128"/>
      <c r="H31" s="162">
        <f>SUM(H28:H30)</f>
        <v>0</v>
      </c>
      <c r="I31" s="257"/>
      <c r="J31" s="128"/>
      <c r="K31" s="128"/>
      <c r="L31" s="128"/>
      <c r="M31" s="173"/>
    </row>
    <row r="32" spans="1:13" ht="15.5">
      <c r="A32" s="154"/>
      <c r="B32" s="154"/>
      <c r="C32" s="239" t="s">
        <v>411</v>
      </c>
      <c r="D32" s="128"/>
      <c r="E32" s="128"/>
      <c r="F32" s="128"/>
      <c r="G32" s="128"/>
      <c r="H32" s="128"/>
      <c r="I32" s="128"/>
      <c r="J32" s="128"/>
      <c r="K32" s="128"/>
      <c r="L32" s="128"/>
      <c r="M32" s="173"/>
    </row>
    <row r="33" spans="1:13" ht="15.5">
      <c r="A33" s="154"/>
      <c r="B33" s="154"/>
      <c r="C33" s="239" t="s">
        <v>412</v>
      </c>
      <c r="D33" s="128"/>
      <c r="E33" s="128"/>
      <c r="F33" s="128"/>
      <c r="G33" s="128"/>
      <c r="H33" s="128"/>
      <c r="I33" s="128"/>
      <c r="J33" s="128"/>
      <c r="K33" s="128"/>
      <c r="L33" s="128"/>
      <c r="M33" s="173"/>
    </row>
    <row r="34" spans="1:13">
      <c r="A34" s="154"/>
      <c r="B34" s="154"/>
      <c r="C34" s="128"/>
      <c r="D34" s="128"/>
      <c r="E34" s="128"/>
      <c r="F34" s="128"/>
      <c r="G34" s="128"/>
      <c r="H34" s="128"/>
      <c r="I34" s="128"/>
      <c r="J34" s="128"/>
      <c r="K34" s="128"/>
      <c r="L34" s="128"/>
      <c r="M34" s="173"/>
    </row>
    <row r="35" spans="1:13">
      <c r="A35" s="173"/>
      <c r="B35" s="173"/>
      <c r="C35" s="173"/>
      <c r="D35" s="173"/>
      <c r="E35" s="173"/>
      <c r="F35" s="173"/>
      <c r="G35" s="173"/>
      <c r="H35" s="173"/>
      <c r="I35" s="173"/>
      <c r="J35" s="173"/>
      <c r="K35" s="173"/>
      <c r="L35" s="173"/>
      <c r="M35" s="173"/>
    </row>
    <row r="36" spans="1:13">
      <c r="A36" s="173"/>
      <c r="B36" s="173"/>
      <c r="C36" s="173"/>
      <c r="D36" s="173"/>
      <c r="E36" s="173"/>
      <c r="F36" s="173"/>
      <c r="G36" s="173"/>
      <c r="H36" s="173"/>
      <c r="I36" s="173"/>
      <c r="J36" s="173"/>
      <c r="K36" s="173"/>
      <c r="L36" s="173"/>
      <c r="M36" s="173"/>
    </row>
    <row r="37" spans="1:13">
      <c r="A37" s="173"/>
      <c r="B37" s="173"/>
      <c r="C37" s="173"/>
      <c r="D37" s="173"/>
      <c r="E37" s="173"/>
      <c r="F37" s="173"/>
      <c r="G37" s="173"/>
      <c r="H37" s="173"/>
      <c r="I37" s="173"/>
      <c r="J37" s="173"/>
      <c r="K37" s="173"/>
      <c r="L37" s="173"/>
      <c r="M37" s="173"/>
    </row>
  </sheetData>
  <sheetProtection password="C47B" sheet="1" objects="1" scenarios="1"/>
  <mergeCells count="14">
    <mergeCell ref="D15:F15"/>
    <mergeCell ref="D16:F16"/>
    <mergeCell ref="G14:H14"/>
    <mergeCell ref="G15:H15"/>
    <mergeCell ref="G16:H16"/>
    <mergeCell ref="G12:H12"/>
    <mergeCell ref="G13:H13"/>
    <mergeCell ref="D14:F14"/>
    <mergeCell ref="B2:I2"/>
    <mergeCell ref="B4:I4"/>
    <mergeCell ref="C10:K10"/>
    <mergeCell ref="D12:F12"/>
    <mergeCell ref="D13:F13"/>
    <mergeCell ref="B3:I3"/>
  </mergeCells>
  <dataValidations count="4">
    <dataValidation type="decimal" operator="greaterThanOrEqual" allowBlank="1" showInputMessage="1" showErrorMessage="1" sqref="E28:E30">
      <formula1>0</formula1>
    </dataValidation>
    <dataValidation type="list" allowBlank="1" showInputMessage="1" showErrorMessage="1" errorTitle="Format invalide" error="Vous devez renseigner une valeur numériqe." sqref="F28:F30">
      <formula1>"heures,jours,semaines"</formula1>
    </dataValidation>
    <dataValidation type="decimal" allowBlank="1" showInputMessage="1" showErrorMessage="1" errorTitle="Format invalide" error="Vous devez renseigner une valeur numériqe." sqref="G28:G30">
      <formula1>0</formula1>
      <formula2>10000000</formula2>
    </dataValidation>
    <dataValidation operator="greaterThan" allowBlank="1" showInputMessage="1" showErrorMessage="1" sqref="H28:I30"/>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A96"/>
  <sheetViews>
    <sheetView topLeftCell="B1" zoomScale="90" zoomScaleNormal="90" zoomScaleSheetLayoutView="80" zoomScalePageLayoutView="40" workbookViewId="0">
      <selection activeCell="B8" sqref="B8"/>
    </sheetView>
  </sheetViews>
  <sheetFormatPr baseColWidth="10" defaultColWidth="10.81640625" defaultRowHeight="14.5"/>
  <cols>
    <col min="1" max="1" width="3.54296875" style="64" customWidth="1"/>
    <col min="2" max="3" width="3.453125" style="64" customWidth="1"/>
    <col min="4" max="4" width="4.08984375" style="64" customWidth="1"/>
    <col min="5" max="5" width="4.453125" style="64" customWidth="1"/>
    <col min="6" max="16384" width="10.81640625" style="64"/>
  </cols>
  <sheetData>
    <row r="1" spans="1:105" ht="159.5" customHeight="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row>
    <row r="2" spans="1:105" customFormat="1" ht="30">
      <c r="A2" s="128"/>
      <c r="B2" s="329" t="s">
        <v>159</v>
      </c>
      <c r="C2" s="340"/>
      <c r="D2" s="340"/>
      <c r="E2" s="340"/>
      <c r="F2" s="340"/>
      <c r="G2" s="340"/>
      <c r="H2" s="340"/>
      <c r="I2" s="341"/>
      <c r="J2" s="341"/>
      <c r="K2" s="341"/>
      <c r="L2" s="341"/>
      <c r="M2" s="341"/>
      <c r="N2" s="341"/>
      <c r="O2" s="341"/>
      <c r="P2" s="341"/>
      <c r="Q2" s="341"/>
      <c r="R2" s="341"/>
      <c r="S2" s="341"/>
      <c r="T2" s="341"/>
      <c r="U2" s="341"/>
      <c r="V2" s="341"/>
      <c r="W2" s="341"/>
      <c r="X2" s="341"/>
      <c r="Y2" s="341"/>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row>
    <row r="3" spans="1:105" customFormat="1" ht="18">
      <c r="A3" s="128"/>
      <c r="B3" s="330" t="s">
        <v>339</v>
      </c>
      <c r="C3" s="340"/>
      <c r="D3" s="340"/>
      <c r="E3" s="340"/>
      <c r="F3" s="340"/>
      <c r="G3" s="340"/>
      <c r="H3" s="340"/>
      <c r="I3" s="341"/>
      <c r="J3" s="341"/>
      <c r="K3" s="341"/>
      <c r="L3" s="341"/>
      <c r="M3" s="341"/>
      <c r="N3" s="341"/>
      <c r="O3" s="341"/>
      <c r="P3" s="341"/>
      <c r="Q3" s="341"/>
      <c r="R3" s="341"/>
      <c r="S3" s="341"/>
      <c r="T3" s="341"/>
      <c r="U3" s="341"/>
      <c r="V3" s="341"/>
      <c r="W3" s="341"/>
      <c r="X3" s="341"/>
      <c r="Y3" s="341"/>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row>
    <row r="4" spans="1:105" customFormat="1" ht="18">
      <c r="A4" s="128"/>
      <c r="B4" s="330" t="s">
        <v>41</v>
      </c>
      <c r="C4" s="340"/>
      <c r="D4" s="340"/>
      <c r="E4" s="340"/>
      <c r="F4" s="340"/>
      <c r="G4" s="340"/>
      <c r="H4" s="340"/>
      <c r="I4" s="341"/>
      <c r="J4" s="341"/>
      <c r="K4" s="341"/>
      <c r="L4" s="341"/>
      <c r="M4" s="341"/>
      <c r="N4" s="341"/>
      <c r="O4" s="341"/>
      <c r="P4" s="341"/>
      <c r="Q4" s="341"/>
      <c r="R4" s="341"/>
      <c r="S4" s="341"/>
      <c r="T4" s="341"/>
      <c r="U4" s="341"/>
      <c r="V4" s="341"/>
      <c r="W4" s="341"/>
      <c r="X4" s="341"/>
      <c r="Y4" s="341"/>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row>
    <row r="5" spans="1:105" customFormat="1" ht="19.5" customHeight="1">
      <c r="A5" s="128"/>
      <c r="B5" s="128"/>
      <c r="C5" s="128"/>
      <c r="D5" s="128"/>
      <c r="E5" s="128"/>
      <c r="F5" s="128"/>
      <c r="G5" s="128"/>
      <c r="H5" s="128"/>
      <c r="I5" s="128"/>
      <c r="J5" s="128"/>
      <c r="K5" s="128"/>
      <c r="L5" s="128"/>
      <c r="M5" s="128"/>
      <c r="N5" s="128"/>
      <c r="O5" s="128"/>
      <c r="P5" s="128"/>
      <c r="Q5" s="128"/>
      <c r="R5" s="128"/>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row>
    <row r="6" spans="1:105" customFormat="1" ht="19.5" customHeight="1">
      <c r="A6" s="128"/>
      <c r="B6" s="129" t="s">
        <v>149</v>
      </c>
      <c r="C6" s="130"/>
      <c r="D6" s="130"/>
      <c r="E6" s="130"/>
      <c r="F6" s="130"/>
      <c r="G6" s="130"/>
      <c r="H6" s="130"/>
      <c r="I6" s="130"/>
      <c r="J6" s="128"/>
      <c r="K6" s="128"/>
      <c r="L6" s="128"/>
      <c r="M6" s="128"/>
      <c r="N6" s="128"/>
      <c r="O6" s="128"/>
      <c r="P6" s="128"/>
      <c r="Q6" s="128"/>
      <c r="R6" s="128"/>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row>
    <row r="7" spans="1:105" customFormat="1" ht="18.649999999999999" customHeight="1">
      <c r="A7" s="128"/>
      <c r="B7" s="129" t="s">
        <v>393</v>
      </c>
      <c r="C7" s="130"/>
      <c r="D7" s="130"/>
      <c r="E7" s="130"/>
      <c r="F7" s="130"/>
      <c r="G7" s="130"/>
      <c r="H7" s="130"/>
      <c r="I7" s="130"/>
      <c r="J7" s="128"/>
      <c r="K7" s="128"/>
      <c r="L7" s="128"/>
      <c r="M7" s="128"/>
      <c r="N7" s="128"/>
      <c r="O7" s="128"/>
      <c r="P7" s="128"/>
      <c r="Q7" s="128"/>
      <c r="R7" s="128"/>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row>
    <row r="8" spans="1:105" customFormat="1" ht="18.649999999999999" customHeight="1">
      <c r="A8" s="128"/>
      <c r="B8" s="267" t="s">
        <v>340</v>
      </c>
      <c r="C8" s="130"/>
      <c r="D8" s="130"/>
      <c r="E8" s="130"/>
      <c r="F8" s="130"/>
      <c r="G8" s="130"/>
      <c r="H8" s="130"/>
      <c r="I8" s="130"/>
      <c r="J8" s="128"/>
      <c r="K8" s="128"/>
      <c r="L8" s="128"/>
      <c r="M8" s="128"/>
      <c r="N8" s="128"/>
      <c r="O8" s="128"/>
      <c r="P8" s="128"/>
      <c r="Q8" s="128"/>
      <c r="R8" s="128"/>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row>
    <row r="9" spans="1:105" customFormat="1" ht="18.649999999999999" customHeight="1">
      <c r="A9" s="128"/>
      <c r="B9" s="129"/>
      <c r="C9" s="130"/>
      <c r="D9" s="130"/>
      <c r="E9" s="130"/>
      <c r="F9" s="130"/>
      <c r="G9" s="130"/>
      <c r="H9" s="130"/>
      <c r="I9" s="130"/>
      <c r="J9" s="128"/>
      <c r="K9" s="128"/>
      <c r="L9" s="128"/>
      <c r="M9" s="128"/>
      <c r="N9" s="128"/>
      <c r="O9" s="128"/>
      <c r="P9" s="128"/>
      <c r="Q9" s="128"/>
      <c r="R9" s="128"/>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row>
    <row r="10" spans="1:105" ht="30">
      <c r="B10" s="70" t="s">
        <v>158</v>
      </c>
      <c r="C10" s="263"/>
      <c r="D10" s="263"/>
      <c r="E10" s="263"/>
      <c r="F10" s="263"/>
      <c r="G10" s="263"/>
      <c r="H10" s="263"/>
      <c r="I10" s="263"/>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c r="CV10" s="301"/>
      <c r="CW10" s="301"/>
      <c r="CX10" s="301"/>
      <c r="CY10" s="301"/>
      <c r="CZ10" s="301"/>
      <c r="DA10" s="301"/>
    </row>
    <row r="11" spans="1:105">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c r="CT11" s="301"/>
      <c r="CU11" s="301"/>
      <c r="CV11" s="301"/>
      <c r="CW11" s="301"/>
      <c r="CX11" s="301"/>
      <c r="CY11" s="301"/>
      <c r="CZ11" s="301"/>
      <c r="DA11" s="301"/>
    </row>
    <row r="12" spans="1:105">
      <c r="B12" s="64" t="s">
        <v>292</v>
      </c>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c r="CT12" s="301"/>
      <c r="CU12" s="301"/>
      <c r="CV12" s="301"/>
      <c r="CW12" s="301"/>
      <c r="CX12" s="301"/>
      <c r="CY12" s="301"/>
      <c r="CZ12" s="301"/>
      <c r="DA12" s="301"/>
    </row>
    <row r="13" spans="1:105">
      <c r="B13" s="64" t="s">
        <v>387</v>
      </c>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c r="CT13" s="301"/>
      <c r="CU13" s="301"/>
      <c r="CV13" s="301"/>
      <c r="CW13" s="301"/>
      <c r="CX13" s="301"/>
      <c r="CY13" s="301"/>
      <c r="CZ13" s="301"/>
      <c r="DA13" s="301"/>
    </row>
    <row r="14" spans="1:105">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c r="CT14" s="301"/>
      <c r="CU14" s="301"/>
      <c r="CV14" s="301"/>
      <c r="CW14" s="301"/>
      <c r="CX14" s="301"/>
      <c r="CY14" s="301"/>
      <c r="CZ14" s="301"/>
      <c r="DA14" s="301"/>
    </row>
    <row r="15" spans="1:105">
      <c r="B15" s="64" t="s">
        <v>349</v>
      </c>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c r="CT15" s="301"/>
      <c r="CU15" s="301"/>
      <c r="CV15" s="301"/>
      <c r="CW15" s="301"/>
      <c r="CX15" s="301"/>
      <c r="CY15" s="301"/>
      <c r="CZ15" s="301"/>
      <c r="DA15" s="301"/>
    </row>
    <row r="16" spans="1:105">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c r="CT16" s="301"/>
      <c r="CU16" s="301"/>
      <c r="CV16" s="301"/>
      <c r="CW16" s="301"/>
      <c r="CX16" s="301"/>
      <c r="CY16" s="301"/>
      <c r="CZ16" s="301"/>
      <c r="DA16" s="301"/>
    </row>
    <row r="17" spans="3:6" s="65" customFormat="1">
      <c r="C17" s="65" t="s">
        <v>261</v>
      </c>
    </row>
    <row r="18" spans="3:6" s="65" customFormat="1">
      <c r="D18" s="66" t="s">
        <v>293</v>
      </c>
    </row>
    <row r="19" spans="3:6" s="65" customFormat="1">
      <c r="D19" s="66" t="s">
        <v>386</v>
      </c>
    </row>
    <row r="20" spans="3:6" s="65" customFormat="1">
      <c r="D20" s="66" t="s">
        <v>350</v>
      </c>
    </row>
    <row r="21" spans="3:6" s="65" customFormat="1">
      <c r="D21" s="67" t="s">
        <v>269</v>
      </c>
    </row>
    <row r="22" spans="3:6" s="65" customFormat="1">
      <c r="E22" s="66" t="s">
        <v>265</v>
      </c>
    </row>
    <row r="23" spans="3:6" s="65" customFormat="1">
      <c r="F23" s="66" t="s">
        <v>266</v>
      </c>
    </row>
    <row r="24" spans="3:6" s="65" customFormat="1">
      <c r="E24" s="66" t="s">
        <v>267</v>
      </c>
    </row>
    <row r="25" spans="3:6" s="65" customFormat="1">
      <c r="F25" s="66" t="s">
        <v>268</v>
      </c>
    </row>
    <row r="26" spans="3:6" s="65" customFormat="1">
      <c r="D26" s="67" t="s">
        <v>270</v>
      </c>
      <c r="F26" s="66"/>
    </row>
    <row r="27" spans="3:6" s="65" customFormat="1">
      <c r="E27" s="66" t="s">
        <v>351</v>
      </c>
      <c r="F27" s="66"/>
    </row>
    <row r="28" spans="3:6" s="65" customFormat="1">
      <c r="E28" s="66" t="s">
        <v>271</v>
      </c>
      <c r="F28" s="66"/>
    </row>
    <row r="29" spans="3:6" s="65" customFormat="1">
      <c r="E29" s="66" t="s">
        <v>272</v>
      </c>
      <c r="F29" s="66"/>
    </row>
    <row r="30" spans="3:6" s="65" customFormat="1">
      <c r="F30" s="66" t="s">
        <v>273</v>
      </c>
    </row>
    <row r="31" spans="3:6" s="65" customFormat="1">
      <c r="D31" s="67" t="s">
        <v>262</v>
      </c>
    </row>
    <row r="32" spans="3:6" s="65" customFormat="1">
      <c r="D32" s="66"/>
      <c r="E32" s="66" t="s">
        <v>274</v>
      </c>
    </row>
    <row r="33" spans="3:4" s="65" customFormat="1">
      <c r="D33" s="66"/>
    </row>
    <row r="34" spans="3:4" s="65" customFormat="1">
      <c r="C34" s="65" t="s">
        <v>275</v>
      </c>
    </row>
    <row r="35" spans="3:4">
      <c r="D35" s="64" t="s">
        <v>294</v>
      </c>
    </row>
    <row r="37" spans="3:4">
      <c r="C37" s="65" t="s">
        <v>296</v>
      </c>
      <c r="D37" s="65"/>
    </row>
    <row r="38" spans="3:4">
      <c r="D38" s="64" t="s">
        <v>384</v>
      </c>
    </row>
    <row r="39" spans="3:4">
      <c r="D39" s="64" t="s">
        <v>295</v>
      </c>
    </row>
    <row r="40" spans="3:4">
      <c r="D40" s="64" t="s">
        <v>276</v>
      </c>
    </row>
    <row r="41" spans="3:4">
      <c r="D41" s="64" t="s">
        <v>385</v>
      </c>
    </row>
    <row r="42" spans="3:4">
      <c r="D42" s="64" t="s">
        <v>277</v>
      </c>
    </row>
    <row r="44" spans="3:4" s="65" customFormat="1">
      <c r="C44" s="65" t="s">
        <v>336</v>
      </c>
    </row>
    <row r="45" spans="3:4" s="65" customFormat="1">
      <c r="D45" s="266" t="s">
        <v>333</v>
      </c>
    </row>
    <row r="46" spans="3:4" s="65" customFormat="1">
      <c r="D46" s="66" t="s">
        <v>352</v>
      </c>
    </row>
    <row r="47" spans="3:4" s="65" customFormat="1">
      <c r="D47" s="66" t="s">
        <v>353</v>
      </c>
    </row>
    <row r="48" spans="3:4" s="65" customFormat="1">
      <c r="D48" s="66" t="s">
        <v>354</v>
      </c>
    </row>
    <row r="49" spans="4:5" s="65" customFormat="1">
      <c r="D49" s="266" t="s">
        <v>334</v>
      </c>
    </row>
    <row r="50" spans="4:5" s="65" customFormat="1">
      <c r="D50" s="66" t="s">
        <v>335</v>
      </c>
    </row>
    <row r="51" spans="4:5" s="65" customFormat="1">
      <c r="D51" s="266" t="s">
        <v>332</v>
      </c>
    </row>
    <row r="52" spans="4:5" s="65" customFormat="1">
      <c r="D52" s="66" t="s">
        <v>328</v>
      </c>
    </row>
    <row r="53" spans="4:5" s="65" customFormat="1">
      <c r="D53" s="66" t="s">
        <v>329</v>
      </c>
    </row>
    <row r="54" spans="4:5">
      <c r="D54" s="64" t="s">
        <v>330</v>
      </c>
    </row>
    <row r="55" spans="4:5">
      <c r="D55" s="67" t="s">
        <v>278</v>
      </c>
    </row>
    <row r="56" spans="4:5">
      <c r="E56" s="64" t="s">
        <v>279</v>
      </c>
    </row>
    <row r="57" spans="4:5">
      <c r="E57" s="64" t="s">
        <v>297</v>
      </c>
    </row>
    <row r="58" spans="4:5">
      <c r="E58" s="64" t="s">
        <v>298</v>
      </c>
    </row>
    <row r="59" spans="4:5">
      <c r="D59" s="67" t="s">
        <v>280</v>
      </c>
    </row>
    <row r="60" spans="4:5">
      <c r="E60" s="68" t="s">
        <v>331</v>
      </c>
    </row>
    <row r="61" spans="4:5">
      <c r="E61" s="68" t="s">
        <v>299</v>
      </c>
    </row>
    <row r="62" spans="4:5">
      <c r="E62" s="68" t="s">
        <v>300</v>
      </c>
    </row>
    <row r="63" spans="4:5">
      <c r="E63" s="68" t="s">
        <v>301</v>
      </c>
    </row>
    <row r="64" spans="4:5">
      <c r="E64" s="68" t="s">
        <v>281</v>
      </c>
    </row>
    <row r="65" spans="3:5">
      <c r="E65" s="64" t="s">
        <v>302</v>
      </c>
    </row>
    <row r="66" spans="3:5">
      <c r="D66" s="64" t="s">
        <v>239</v>
      </c>
    </row>
    <row r="67" spans="3:5">
      <c r="D67" s="64" t="s">
        <v>240</v>
      </c>
    </row>
    <row r="69" spans="3:5">
      <c r="C69" s="65" t="s">
        <v>337</v>
      </c>
    </row>
    <row r="70" spans="3:5">
      <c r="D70" s="64" t="s">
        <v>303</v>
      </c>
    </row>
    <row r="71" spans="3:5">
      <c r="D71" s="64" t="s">
        <v>304</v>
      </c>
    </row>
    <row r="72" spans="3:5">
      <c r="D72" s="64" t="s">
        <v>282</v>
      </c>
    </row>
    <row r="73" spans="3:5">
      <c r="D73" s="64" t="s">
        <v>283</v>
      </c>
    </row>
    <row r="74" spans="3:5">
      <c r="D74" s="64" t="s">
        <v>284</v>
      </c>
    </row>
    <row r="75" spans="3:5">
      <c r="D75" s="64" t="s">
        <v>285</v>
      </c>
    </row>
    <row r="76" spans="3:5">
      <c r="D76" s="67" t="s">
        <v>288</v>
      </c>
    </row>
    <row r="77" spans="3:5">
      <c r="D77" s="64" t="s">
        <v>286</v>
      </c>
    </row>
    <row r="78" spans="3:5">
      <c r="D78" s="68" t="s">
        <v>355</v>
      </c>
    </row>
    <row r="79" spans="3:5">
      <c r="D79" s="67" t="s">
        <v>289</v>
      </c>
    </row>
    <row r="80" spans="3:5">
      <c r="D80" s="68" t="s">
        <v>287</v>
      </c>
    </row>
    <row r="82" spans="2:4" s="65" customFormat="1">
      <c r="C82" s="65" t="s">
        <v>338</v>
      </c>
    </row>
    <row r="83" spans="2:4">
      <c r="D83" s="68" t="s">
        <v>310</v>
      </c>
    </row>
    <row r="84" spans="2:4">
      <c r="D84" s="68" t="s">
        <v>312</v>
      </c>
    </row>
    <row r="85" spans="2:4">
      <c r="D85" s="68" t="s">
        <v>313</v>
      </c>
    </row>
    <row r="86" spans="2:4">
      <c r="D86" s="68" t="s">
        <v>311</v>
      </c>
    </row>
    <row r="87" spans="2:4">
      <c r="D87" s="69"/>
    </row>
    <row r="88" spans="2:4" s="65" customFormat="1">
      <c r="C88" s="65" t="s">
        <v>341</v>
      </c>
    </row>
    <row r="89" spans="2:4" s="65" customFormat="1">
      <c r="D89" s="68" t="s">
        <v>305</v>
      </c>
    </row>
    <row r="90" spans="2:4" s="65" customFormat="1">
      <c r="D90" s="68" t="s">
        <v>306</v>
      </c>
    </row>
    <row r="91" spans="2:4" s="65" customFormat="1">
      <c r="D91" s="68" t="s">
        <v>307</v>
      </c>
    </row>
    <row r="92" spans="2:4" s="65" customFormat="1">
      <c r="D92" s="68" t="s">
        <v>308</v>
      </c>
    </row>
    <row r="93" spans="2:4" s="65" customFormat="1">
      <c r="D93" s="66" t="s">
        <v>309</v>
      </c>
    </row>
    <row r="94" spans="2:4" s="65" customFormat="1"/>
    <row r="96" spans="2:4">
      <c r="B96" s="65" t="s">
        <v>356</v>
      </c>
    </row>
  </sheetData>
  <sheetProtection password="C47B"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R235"/>
  <sheetViews>
    <sheetView topLeftCell="A178" zoomScale="80" zoomScaleNormal="80" workbookViewId="0">
      <selection activeCell="B6" sqref="B6"/>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24" customWidth="1"/>
    <col min="12" max="12" width="23.453125" customWidth="1"/>
    <col min="13" max="13" width="14.81640625" customWidth="1"/>
    <col min="14" max="14" width="17.36328125" customWidth="1"/>
    <col min="15" max="15" width="23.1796875" customWidth="1"/>
    <col min="16" max="16" width="14.81640625" customWidth="1"/>
    <col min="17" max="17" width="17.36328125" customWidth="1"/>
  </cols>
  <sheetData>
    <row r="1" spans="1:18" ht="156" customHeight="1">
      <c r="A1" s="128"/>
      <c r="B1" s="128"/>
      <c r="C1" s="128"/>
      <c r="D1" s="128"/>
      <c r="E1" s="128"/>
      <c r="F1" s="128"/>
      <c r="G1" s="128"/>
      <c r="H1" s="128"/>
      <c r="I1" s="128"/>
      <c r="J1" s="128"/>
      <c r="K1" s="128"/>
      <c r="L1" s="128"/>
      <c r="M1" s="128"/>
      <c r="N1" s="128"/>
      <c r="O1" s="128"/>
      <c r="P1" s="128"/>
      <c r="Q1" s="128"/>
      <c r="R1" s="128"/>
    </row>
    <row r="2" spans="1:18" ht="30">
      <c r="A2" s="128"/>
      <c r="B2" s="329" t="s">
        <v>159</v>
      </c>
      <c r="C2" s="356"/>
      <c r="D2" s="356"/>
      <c r="E2" s="356"/>
      <c r="F2" s="356"/>
      <c r="G2" s="356"/>
      <c r="H2" s="356"/>
      <c r="I2" s="144"/>
      <c r="J2" s="128"/>
      <c r="K2" s="128"/>
      <c r="L2" s="128"/>
      <c r="M2" s="128"/>
      <c r="N2" s="128"/>
      <c r="O2" s="128"/>
      <c r="P2" s="128"/>
      <c r="Q2" s="128"/>
      <c r="R2" s="128"/>
    </row>
    <row r="3" spans="1:18" ht="18">
      <c r="A3" s="128"/>
      <c r="B3" s="330" t="s">
        <v>339</v>
      </c>
      <c r="C3" s="356"/>
      <c r="D3" s="356"/>
      <c r="E3" s="356"/>
      <c r="F3" s="356"/>
      <c r="G3" s="356"/>
      <c r="H3" s="356"/>
      <c r="I3" s="259"/>
      <c r="J3" s="128"/>
      <c r="K3" s="128"/>
      <c r="L3" s="128"/>
      <c r="M3" s="128"/>
      <c r="N3" s="128"/>
      <c r="O3" s="128"/>
      <c r="P3" s="128"/>
      <c r="Q3" s="128"/>
      <c r="R3" s="128"/>
    </row>
    <row r="4" spans="1:18" ht="18">
      <c r="A4" s="128"/>
      <c r="B4" s="330" t="s">
        <v>41</v>
      </c>
      <c r="C4" s="356"/>
      <c r="D4" s="356"/>
      <c r="E4" s="356"/>
      <c r="F4" s="356"/>
      <c r="G4" s="356"/>
      <c r="H4" s="356"/>
      <c r="I4" s="145"/>
      <c r="J4" s="128"/>
      <c r="K4" s="128"/>
      <c r="L4" s="128"/>
      <c r="M4" s="128"/>
      <c r="N4" s="128"/>
      <c r="O4" s="128"/>
      <c r="P4" s="128"/>
      <c r="Q4" s="128"/>
      <c r="R4" s="128"/>
    </row>
    <row r="5" spans="1:18" ht="19.5" customHeight="1">
      <c r="A5" s="128"/>
      <c r="B5" s="128"/>
      <c r="C5" s="128"/>
      <c r="D5" s="128"/>
      <c r="E5" s="128"/>
      <c r="F5" s="128"/>
      <c r="G5" s="128"/>
      <c r="H5" s="128"/>
      <c r="I5" s="128"/>
      <c r="J5" s="128"/>
      <c r="K5" s="128"/>
      <c r="L5" s="128"/>
      <c r="M5" s="128"/>
      <c r="N5" s="128"/>
      <c r="O5" s="128"/>
      <c r="P5" s="128"/>
      <c r="Q5" s="128"/>
      <c r="R5" s="128"/>
    </row>
    <row r="6" spans="1:18" ht="19.5" customHeight="1">
      <c r="A6" s="128"/>
      <c r="B6" s="129" t="s">
        <v>149</v>
      </c>
      <c r="C6" s="130"/>
      <c r="D6" s="130"/>
      <c r="E6" s="130"/>
      <c r="F6" s="130"/>
      <c r="G6" s="130"/>
      <c r="H6" s="130"/>
      <c r="I6" s="130"/>
      <c r="J6" s="128"/>
      <c r="K6" s="128"/>
      <c r="L6" s="128"/>
      <c r="M6" s="128"/>
      <c r="N6" s="128"/>
      <c r="O6" s="128"/>
      <c r="P6" s="128"/>
      <c r="Q6" s="128"/>
      <c r="R6" s="128"/>
    </row>
    <row r="7" spans="1:18" ht="18.649999999999999" customHeight="1">
      <c r="A7" s="128"/>
      <c r="B7" s="129" t="s">
        <v>393</v>
      </c>
      <c r="C7" s="130"/>
      <c r="D7" s="130"/>
      <c r="E7" s="130"/>
      <c r="F7" s="130"/>
      <c r="G7" s="130"/>
      <c r="H7" s="130"/>
      <c r="I7" s="130"/>
      <c r="J7" s="128"/>
      <c r="K7" s="128"/>
      <c r="L7" s="128"/>
      <c r="M7" s="128"/>
      <c r="N7" s="128"/>
      <c r="O7" s="128"/>
      <c r="P7" s="128"/>
      <c r="Q7" s="128"/>
      <c r="R7" s="128"/>
    </row>
    <row r="8" spans="1:18" ht="18.649999999999999" customHeight="1">
      <c r="A8" s="128"/>
      <c r="B8" s="267" t="s">
        <v>340</v>
      </c>
      <c r="C8" s="130"/>
      <c r="D8" s="130"/>
      <c r="E8" s="130"/>
      <c r="F8" s="130"/>
      <c r="G8" s="130"/>
      <c r="H8" s="130"/>
      <c r="I8" s="130"/>
      <c r="J8" s="128"/>
      <c r="K8" s="128"/>
      <c r="L8" s="128"/>
      <c r="M8" s="128"/>
      <c r="N8" s="128"/>
      <c r="O8" s="128"/>
      <c r="P8" s="128"/>
      <c r="Q8" s="128"/>
      <c r="R8" s="128"/>
    </row>
    <row r="9" spans="1:18" ht="18" customHeight="1">
      <c r="A9" s="128"/>
      <c r="B9" s="128"/>
      <c r="C9" s="128"/>
      <c r="D9" s="128"/>
      <c r="E9" s="128"/>
      <c r="F9" s="128"/>
      <c r="G9" s="128"/>
      <c r="H9" s="128"/>
      <c r="I9" s="128"/>
      <c r="J9" s="128"/>
      <c r="K9" s="128"/>
      <c r="L9" s="128"/>
      <c r="M9" s="128"/>
      <c r="N9" s="128"/>
      <c r="O9" s="128"/>
      <c r="P9" s="128"/>
      <c r="Q9" s="128"/>
      <c r="R9" s="128"/>
    </row>
    <row r="10" spans="1:18" ht="25">
      <c r="A10" s="128"/>
      <c r="B10" s="131" t="s">
        <v>42</v>
      </c>
      <c r="C10" s="130"/>
      <c r="D10" s="130"/>
      <c r="E10" s="130"/>
      <c r="F10" s="130"/>
      <c r="G10" s="130"/>
      <c r="H10" s="130"/>
      <c r="I10" s="130"/>
      <c r="J10" s="128"/>
      <c r="K10" s="128"/>
      <c r="L10" s="128"/>
      <c r="M10" s="128"/>
      <c r="N10" s="128"/>
      <c r="O10" s="128"/>
      <c r="P10" s="128"/>
      <c r="Q10" s="128"/>
      <c r="R10" s="128"/>
    </row>
    <row r="11" spans="1:18" ht="18.5">
      <c r="A11" s="128"/>
      <c r="B11" s="132" t="s">
        <v>157</v>
      </c>
      <c r="C11" s="130"/>
      <c r="D11" s="130"/>
      <c r="E11" s="130"/>
      <c r="F11" s="130"/>
      <c r="G11" s="130"/>
      <c r="H11" s="130"/>
      <c r="I11" s="130"/>
      <c r="J11" s="128"/>
      <c r="K11" s="128"/>
      <c r="L11" s="128"/>
      <c r="M11" s="128"/>
      <c r="N11" s="128"/>
      <c r="O11" s="128"/>
      <c r="P11" s="128"/>
      <c r="Q11" s="128"/>
      <c r="R11" s="128"/>
    </row>
    <row r="12" spans="1:18">
      <c r="A12" s="128"/>
      <c r="B12" s="128"/>
      <c r="C12" s="128"/>
      <c r="D12" s="128"/>
      <c r="E12" s="128"/>
      <c r="F12" s="147"/>
      <c r="G12" s="147"/>
      <c r="H12" s="147"/>
      <c r="I12" s="147"/>
      <c r="J12" s="147"/>
      <c r="K12" s="147"/>
      <c r="L12" s="147"/>
      <c r="M12" s="147"/>
      <c r="N12" s="147"/>
      <c r="O12" s="128"/>
      <c r="P12" s="128"/>
      <c r="Q12" s="128"/>
      <c r="R12" s="128"/>
    </row>
    <row r="13" spans="1:18" ht="26.5" customHeight="1">
      <c r="A13" s="128"/>
      <c r="B13" s="364" t="s">
        <v>144</v>
      </c>
      <c r="C13" s="364"/>
      <c r="D13" s="364"/>
      <c r="E13" s="364"/>
      <c r="F13" s="147"/>
      <c r="G13" s="147"/>
      <c r="H13" s="147"/>
      <c r="I13" s="147"/>
      <c r="J13" s="147"/>
      <c r="K13" s="147"/>
      <c r="L13" s="147"/>
      <c r="M13" s="147"/>
      <c r="N13" s="147"/>
      <c r="O13" s="128"/>
      <c r="P13" s="128"/>
      <c r="Q13" s="128"/>
      <c r="R13" s="128"/>
    </row>
    <row r="14" spans="1:18" ht="22.5" customHeight="1">
      <c r="A14" s="128"/>
      <c r="B14" s="146" t="s">
        <v>10</v>
      </c>
      <c r="C14" s="362"/>
      <c r="D14" s="363"/>
      <c r="E14" s="363"/>
      <c r="F14" s="147"/>
      <c r="G14" s="147"/>
      <c r="H14" s="147"/>
      <c r="I14" s="147"/>
      <c r="J14" s="147"/>
      <c r="K14" s="147"/>
      <c r="L14" s="147"/>
      <c r="M14" s="147"/>
      <c r="N14" s="147"/>
      <c r="O14" s="128"/>
      <c r="P14" s="128"/>
      <c r="Q14" s="128"/>
      <c r="R14" s="128"/>
    </row>
    <row r="15" spans="1:18">
      <c r="A15" s="128"/>
      <c r="B15" s="137"/>
      <c r="C15" s="138"/>
      <c r="D15" s="138"/>
      <c r="E15" s="139"/>
      <c r="F15" s="147"/>
      <c r="G15" s="147"/>
      <c r="H15" s="147"/>
      <c r="I15" s="147"/>
      <c r="J15" s="147"/>
      <c r="K15" s="147"/>
      <c r="L15" s="147"/>
      <c r="M15" s="147"/>
      <c r="N15" s="147"/>
      <c r="O15" s="128"/>
      <c r="P15" s="128"/>
      <c r="Q15" s="128"/>
      <c r="R15" s="128"/>
    </row>
    <row r="16" spans="1:18" ht="21.65" customHeight="1">
      <c r="A16" s="128"/>
      <c r="B16" s="364" t="s">
        <v>11</v>
      </c>
      <c r="C16" s="364"/>
      <c r="D16" s="364"/>
      <c r="E16" s="364"/>
      <c r="F16" s="147"/>
      <c r="G16" s="147"/>
      <c r="H16" s="147"/>
      <c r="I16" s="147"/>
      <c r="J16" s="147"/>
      <c r="K16" s="147"/>
      <c r="L16" s="147"/>
      <c r="M16" s="147"/>
      <c r="N16" s="147"/>
      <c r="O16" s="128"/>
      <c r="P16" s="128"/>
      <c r="Q16" s="128"/>
      <c r="R16" s="128"/>
    </row>
    <row r="17" spans="1:18" ht="20.149999999999999" customHeight="1">
      <c r="A17" s="128"/>
      <c r="B17" s="146" t="s">
        <v>12</v>
      </c>
      <c r="C17" s="362"/>
      <c r="D17" s="363"/>
      <c r="E17" s="363"/>
      <c r="F17" s="147"/>
      <c r="G17" s="147"/>
      <c r="H17" s="147"/>
      <c r="I17" s="147"/>
      <c r="J17" s="147"/>
      <c r="K17" s="147"/>
      <c r="L17" s="147"/>
      <c r="M17" s="147"/>
      <c r="N17" s="147"/>
      <c r="O17" s="128"/>
      <c r="P17" s="128"/>
      <c r="Q17" s="128"/>
      <c r="R17" s="128"/>
    </row>
    <row r="18" spans="1:18">
      <c r="A18" s="128"/>
      <c r="B18" s="140"/>
      <c r="C18" s="141"/>
      <c r="D18" s="141"/>
      <c r="E18" s="141"/>
      <c r="F18" s="147"/>
      <c r="G18" s="147"/>
      <c r="H18" s="147"/>
      <c r="I18" s="147"/>
      <c r="J18" s="147"/>
      <c r="K18" s="147"/>
      <c r="L18" s="147"/>
      <c r="M18" s="147"/>
      <c r="N18" s="147"/>
      <c r="O18" s="128"/>
      <c r="P18" s="128"/>
      <c r="Q18" s="128"/>
      <c r="R18" s="128"/>
    </row>
    <row r="19" spans="1:18" ht="20.149999999999999" customHeight="1">
      <c r="A19" s="128"/>
      <c r="B19" s="364" t="s">
        <v>13</v>
      </c>
      <c r="C19" s="364"/>
      <c r="D19" s="364"/>
      <c r="E19" s="364"/>
      <c r="F19" s="147"/>
      <c r="G19" s="147"/>
      <c r="H19" s="147"/>
      <c r="I19" s="147"/>
      <c r="J19" s="147"/>
      <c r="K19" s="147"/>
      <c r="L19" s="147"/>
      <c r="M19" s="147"/>
      <c r="N19" s="147"/>
      <c r="O19" s="128"/>
      <c r="P19" s="128"/>
      <c r="Q19" s="128"/>
      <c r="R19" s="128"/>
    </row>
    <row r="20" spans="1:18" ht="21" customHeight="1">
      <c r="A20" s="128"/>
      <c r="B20" s="146" t="s">
        <v>10</v>
      </c>
      <c r="C20" s="362"/>
      <c r="D20" s="363"/>
      <c r="E20" s="363"/>
      <c r="F20" s="147"/>
      <c r="G20" s="147"/>
      <c r="H20" s="147"/>
      <c r="I20" s="147"/>
      <c r="J20" s="147"/>
      <c r="K20" s="147"/>
      <c r="L20" s="147"/>
      <c r="M20" s="147"/>
      <c r="N20" s="147"/>
      <c r="O20" s="128"/>
      <c r="P20" s="128"/>
      <c r="Q20" s="128"/>
      <c r="R20" s="128"/>
    </row>
    <row r="21" spans="1:18" s="19" customFormat="1" ht="21" customHeight="1">
      <c r="A21" s="148"/>
      <c r="B21" s="149"/>
      <c r="C21" s="150"/>
      <c r="D21" s="151"/>
      <c r="E21" s="152"/>
      <c r="F21" s="153"/>
      <c r="G21" s="153"/>
      <c r="H21" s="153"/>
      <c r="I21" s="153"/>
      <c r="J21" s="153"/>
      <c r="K21" s="153"/>
      <c r="L21" s="153"/>
      <c r="M21" s="153"/>
      <c r="N21" s="153"/>
      <c r="O21" s="154"/>
      <c r="P21" s="154"/>
      <c r="Q21" s="154"/>
      <c r="R21" s="154"/>
    </row>
    <row r="22" spans="1:18" ht="25.5" customHeight="1">
      <c r="A22" s="128"/>
      <c r="B22" s="155" t="s">
        <v>110</v>
      </c>
      <c r="C22" s="362"/>
      <c r="D22" s="363"/>
      <c r="E22" s="363"/>
      <c r="F22" s="147"/>
      <c r="G22" s="153"/>
      <c r="H22" s="281" t="s">
        <v>96</v>
      </c>
      <c r="I22" s="271"/>
      <c r="J22" s="153"/>
      <c r="K22" s="153"/>
      <c r="L22" s="153"/>
      <c r="M22" s="153"/>
      <c r="N22" s="153"/>
      <c r="O22" s="154"/>
      <c r="P22" s="154"/>
      <c r="Q22" s="154"/>
      <c r="R22" s="128"/>
    </row>
    <row r="23" spans="1:18" s="32" customFormat="1" ht="24" customHeight="1">
      <c r="A23" s="128"/>
      <c r="B23" s="156"/>
      <c r="C23" s="157"/>
      <c r="D23" s="157"/>
      <c r="E23" s="157"/>
      <c r="F23" s="158"/>
      <c r="G23" s="170"/>
      <c r="H23" s="279" t="s">
        <v>97</v>
      </c>
      <c r="I23" s="272"/>
      <c r="J23" s="153"/>
      <c r="K23" s="153"/>
      <c r="L23" s="153"/>
      <c r="M23" s="153"/>
      <c r="N23" s="153"/>
      <c r="O23" s="154"/>
      <c r="P23" s="154"/>
      <c r="Q23" s="154"/>
      <c r="R23" s="128"/>
    </row>
    <row r="24" spans="1:18" s="32" customFormat="1" ht="24" customHeight="1">
      <c r="A24" s="128"/>
      <c r="B24" s="155" t="s">
        <v>254</v>
      </c>
      <c r="C24" s="362" t="s">
        <v>322</v>
      </c>
      <c r="D24" s="363"/>
      <c r="E24" s="363"/>
      <c r="F24" s="158" t="s">
        <v>322</v>
      </c>
      <c r="G24" s="170"/>
      <c r="H24" s="279" t="s">
        <v>98</v>
      </c>
      <c r="I24" s="272"/>
      <c r="J24" s="153"/>
      <c r="K24" s="153"/>
      <c r="L24" s="153"/>
      <c r="M24" s="153"/>
      <c r="N24" s="153"/>
      <c r="O24" s="154"/>
      <c r="P24" s="154"/>
      <c r="Q24" s="154"/>
      <c r="R24" s="128"/>
    </row>
    <row r="25" spans="1:18">
      <c r="A25" s="128"/>
      <c r="B25" s="128"/>
      <c r="C25" s="128"/>
      <c r="D25" s="128"/>
      <c r="E25" s="128"/>
      <c r="F25" s="158" t="s">
        <v>320</v>
      </c>
      <c r="G25" s="158"/>
      <c r="H25" s="280" t="s">
        <v>151</v>
      </c>
      <c r="I25" s="272"/>
      <c r="J25" s="147"/>
      <c r="K25" s="147"/>
      <c r="L25" s="147"/>
      <c r="M25" s="147"/>
      <c r="N25" s="147"/>
      <c r="O25" s="128"/>
      <c r="P25" s="128"/>
      <c r="Q25" s="128"/>
      <c r="R25" s="128"/>
    </row>
    <row r="26" spans="1:18">
      <c r="A26" s="128"/>
      <c r="B26" s="128"/>
      <c r="C26" s="128"/>
      <c r="D26" s="128"/>
      <c r="E26" s="128"/>
      <c r="F26" s="158" t="s">
        <v>255</v>
      </c>
      <c r="G26" s="158"/>
      <c r="H26" s="282" t="s">
        <v>360</v>
      </c>
      <c r="I26" s="32"/>
      <c r="J26" s="147"/>
      <c r="K26" s="147"/>
      <c r="L26" s="147"/>
      <c r="M26" s="147"/>
      <c r="N26" s="147"/>
      <c r="O26" s="128"/>
      <c r="P26" s="128"/>
      <c r="Q26" s="128"/>
      <c r="R26" s="128"/>
    </row>
    <row r="27" spans="1:18">
      <c r="A27" s="128"/>
      <c r="B27" s="128"/>
      <c r="C27" s="128"/>
      <c r="D27" s="128"/>
      <c r="E27" s="128"/>
      <c r="F27" s="158" t="s">
        <v>163</v>
      </c>
      <c r="G27" s="158"/>
      <c r="H27" s="282"/>
      <c r="I27" s="32"/>
      <c r="J27" s="147"/>
      <c r="K27" s="147"/>
      <c r="L27" s="147"/>
      <c r="M27" s="147"/>
      <c r="N27" s="147"/>
      <c r="O27" s="128"/>
      <c r="P27" s="128"/>
      <c r="Q27" s="128"/>
      <c r="R27" s="128"/>
    </row>
    <row r="28" spans="1:18" ht="15.5">
      <c r="A28" s="128"/>
      <c r="B28" s="159" t="s">
        <v>50</v>
      </c>
      <c r="C28" s="128"/>
      <c r="D28" s="128"/>
      <c r="E28" s="128"/>
      <c r="F28" s="158" t="s">
        <v>162</v>
      </c>
      <c r="G28" s="158"/>
      <c r="H28" s="147"/>
      <c r="I28" s="147"/>
      <c r="J28" s="128"/>
      <c r="K28" s="128"/>
      <c r="L28" s="128"/>
      <c r="M28" s="128"/>
      <c r="N28" s="128"/>
      <c r="O28" s="128"/>
      <c r="P28" s="128"/>
      <c r="Q28" s="128"/>
      <c r="R28" s="128"/>
    </row>
    <row r="29" spans="1:18">
      <c r="A29" s="128"/>
      <c r="B29" s="128"/>
      <c r="C29" s="128"/>
      <c r="D29" s="128"/>
      <c r="E29" s="128"/>
      <c r="F29" s="147"/>
      <c r="G29" s="147"/>
      <c r="H29" s="147"/>
      <c r="I29" s="128"/>
      <c r="J29" s="128"/>
      <c r="K29" s="128"/>
      <c r="L29" s="128"/>
      <c r="M29" s="128"/>
      <c r="N29" s="128"/>
      <c r="O29" s="128"/>
      <c r="P29" s="128"/>
      <c r="Q29" s="128"/>
      <c r="R29" s="128"/>
    </row>
    <row r="30" spans="1:18" ht="70.5" customHeight="1">
      <c r="A30" s="128"/>
      <c r="B30" s="125" t="s">
        <v>253</v>
      </c>
      <c r="C30" s="125" t="s">
        <v>43</v>
      </c>
      <c r="D30" s="346" t="s">
        <v>44</v>
      </c>
      <c r="E30" s="347"/>
      <c r="F30" s="347"/>
      <c r="G30" s="346" t="s">
        <v>177</v>
      </c>
      <c r="H30" s="347"/>
      <c r="I30" s="321" t="s">
        <v>408</v>
      </c>
      <c r="J30" s="322" t="s">
        <v>259</v>
      </c>
      <c r="K30" s="322" t="s">
        <v>391</v>
      </c>
      <c r="L30" s="357" t="s">
        <v>256</v>
      </c>
      <c r="M30" s="358"/>
      <c r="N30" s="359"/>
      <c r="O30" s="357" t="s">
        <v>257</v>
      </c>
      <c r="P30" s="358"/>
      <c r="Q30" s="359"/>
      <c r="R30" s="128"/>
    </row>
    <row r="31" spans="1:18" ht="43.5" customHeight="1">
      <c r="A31" s="128"/>
      <c r="B31" s="160" t="s">
        <v>45</v>
      </c>
      <c r="C31" s="160" t="s">
        <v>46</v>
      </c>
      <c r="D31" s="160" t="s">
        <v>47</v>
      </c>
      <c r="E31" s="160" t="s">
        <v>48</v>
      </c>
      <c r="F31" s="160" t="s">
        <v>49</v>
      </c>
      <c r="G31" s="160" t="s">
        <v>94</v>
      </c>
      <c r="H31" s="324" t="s">
        <v>95</v>
      </c>
      <c r="I31" s="323" t="s">
        <v>399</v>
      </c>
      <c r="J31" s="360" t="s">
        <v>258</v>
      </c>
      <c r="K31" s="361"/>
      <c r="L31" s="160" t="s">
        <v>47</v>
      </c>
      <c r="M31" s="160" t="s">
        <v>48</v>
      </c>
      <c r="N31" s="160" t="s">
        <v>49</v>
      </c>
      <c r="O31" s="160" t="s">
        <v>47</v>
      </c>
      <c r="P31" s="160" t="s">
        <v>48</v>
      </c>
      <c r="Q31" s="160" t="s">
        <v>49</v>
      </c>
      <c r="R31" s="128"/>
    </row>
    <row r="32" spans="1:18" ht="20" customHeight="1">
      <c r="A32" s="20"/>
      <c r="B32" s="74"/>
      <c r="C32" s="308"/>
      <c r="D32" s="76"/>
      <c r="E32" s="307"/>
      <c r="F32" s="76"/>
      <c r="G32" s="303"/>
      <c r="H32" s="306"/>
      <c r="I32" s="75"/>
      <c r="J32" s="75"/>
      <c r="K32" s="75"/>
      <c r="L32" s="305"/>
      <c r="M32" s="304"/>
      <c r="N32" s="77"/>
      <c r="O32" s="305"/>
      <c r="P32" s="304"/>
      <c r="Q32" s="305"/>
      <c r="R32" s="20"/>
    </row>
    <row r="33" spans="1:18" ht="20" customHeight="1">
      <c r="A33" s="20"/>
      <c r="B33" s="74"/>
      <c r="C33" s="308"/>
      <c r="D33" s="76"/>
      <c r="E33" s="307"/>
      <c r="F33" s="76"/>
      <c r="G33" s="303"/>
      <c r="H33" s="306"/>
      <c r="I33" s="75"/>
      <c r="J33" s="75"/>
      <c r="K33" s="75"/>
      <c r="L33" s="305"/>
      <c r="M33" s="304"/>
      <c r="N33" s="77"/>
      <c r="O33" s="305"/>
      <c r="P33" s="304"/>
      <c r="Q33" s="305"/>
      <c r="R33" s="20"/>
    </row>
    <row r="34" spans="1:18" ht="20" customHeight="1">
      <c r="A34" s="32"/>
      <c r="B34" s="74"/>
      <c r="C34" s="308"/>
      <c r="D34" s="76"/>
      <c r="E34" s="307"/>
      <c r="F34" s="76"/>
      <c r="G34" s="303"/>
      <c r="H34" s="306"/>
      <c r="I34" s="75"/>
      <c r="J34" s="75"/>
      <c r="K34" s="75"/>
      <c r="L34" s="305"/>
      <c r="M34" s="304"/>
      <c r="N34" s="77"/>
      <c r="O34" s="305"/>
      <c r="P34" s="304"/>
      <c r="Q34" s="305"/>
      <c r="R34" s="32"/>
    </row>
    <row r="35" spans="1:18" ht="20" customHeight="1">
      <c r="A35" s="20"/>
      <c r="B35" s="74"/>
      <c r="C35" s="308"/>
      <c r="D35" s="76"/>
      <c r="E35" s="307"/>
      <c r="F35" s="76"/>
      <c r="G35" s="303"/>
      <c r="H35" s="306"/>
      <c r="I35" s="75"/>
      <c r="J35" s="75"/>
      <c r="K35" s="75"/>
      <c r="L35" s="305"/>
      <c r="M35" s="304"/>
      <c r="N35" s="77"/>
      <c r="O35" s="305"/>
      <c r="P35" s="304"/>
      <c r="Q35" s="305"/>
      <c r="R35" s="20"/>
    </row>
    <row r="36" spans="1:18" ht="20" customHeight="1">
      <c r="A36" s="20"/>
      <c r="B36" s="74"/>
      <c r="C36" s="308"/>
      <c r="D36" s="76"/>
      <c r="E36" s="307"/>
      <c r="F36" s="76"/>
      <c r="G36" s="303"/>
      <c r="H36" s="306"/>
      <c r="I36" s="75"/>
      <c r="J36" s="75"/>
      <c r="K36" s="75"/>
      <c r="L36" s="305"/>
      <c r="M36" s="304"/>
      <c r="N36" s="77"/>
      <c r="O36" s="305"/>
      <c r="P36" s="304"/>
      <c r="Q36" s="305"/>
      <c r="R36" s="20"/>
    </row>
    <row r="37" spans="1:18" ht="20" customHeight="1">
      <c r="A37" s="20"/>
      <c r="B37" s="74"/>
      <c r="C37" s="308"/>
      <c r="D37" s="76"/>
      <c r="E37" s="307"/>
      <c r="F37" s="76"/>
      <c r="G37" s="303"/>
      <c r="H37" s="306"/>
      <c r="I37" s="75"/>
      <c r="J37" s="75"/>
      <c r="K37" s="75"/>
      <c r="L37" s="305"/>
      <c r="M37" s="304"/>
      <c r="N37" s="77"/>
      <c r="O37" s="305"/>
      <c r="P37" s="304"/>
      <c r="Q37" s="305"/>
      <c r="R37" s="20"/>
    </row>
    <row r="38" spans="1:18" ht="20" customHeight="1">
      <c r="A38" s="20"/>
      <c r="B38" s="74"/>
      <c r="C38" s="308"/>
      <c r="D38" s="76"/>
      <c r="E38" s="307"/>
      <c r="F38" s="76"/>
      <c r="G38" s="303"/>
      <c r="H38" s="306"/>
      <c r="I38" s="75"/>
      <c r="J38" s="75"/>
      <c r="K38" s="75"/>
      <c r="L38" s="305"/>
      <c r="M38" s="304"/>
      <c r="N38" s="77"/>
      <c r="O38" s="305"/>
      <c r="P38" s="304"/>
      <c r="Q38" s="305"/>
      <c r="R38" s="20"/>
    </row>
    <row r="39" spans="1:18" ht="20" customHeight="1">
      <c r="A39" s="32"/>
      <c r="B39" s="74"/>
      <c r="C39" s="308"/>
      <c r="D39" s="76"/>
      <c r="E39" s="307"/>
      <c r="F39" s="76"/>
      <c r="G39" s="303"/>
      <c r="H39" s="306"/>
      <c r="I39" s="75"/>
      <c r="J39" s="75"/>
      <c r="K39" s="75"/>
      <c r="L39" s="305"/>
      <c r="M39" s="304"/>
      <c r="N39" s="77"/>
      <c r="O39" s="305"/>
      <c r="P39" s="304"/>
      <c r="Q39" s="305"/>
      <c r="R39" s="32"/>
    </row>
    <row r="40" spans="1:18" ht="20" customHeight="1">
      <c r="A40" s="32"/>
      <c r="B40" s="74"/>
      <c r="C40" s="308"/>
      <c r="D40" s="76"/>
      <c r="E40" s="307"/>
      <c r="F40" s="76"/>
      <c r="G40" s="303"/>
      <c r="H40" s="306"/>
      <c r="I40" s="75"/>
      <c r="J40" s="75"/>
      <c r="K40" s="75"/>
      <c r="L40" s="305"/>
      <c r="M40" s="304"/>
      <c r="N40" s="77"/>
      <c r="O40" s="305"/>
      <c r="P40" s="304"/>
      <c r="Q40" s="305"/>
      <c r="R40" s="32"/>
    </row>
    <row r="41" spans="1:18" ht="20" customHeight="1">
      <c r="A41" s="32"/>
      <c r="B41" s="74"/>
      <c r="C41" s="308"/>
      <c r="D41" s="76"/>
      <c r="E41" s="307"/>
      <c r="F41" s="76"/>
      <c r="G41" s="303"/>
      <c r="H41" s="306"/>
      <c r="I41" s="75"/>
      <c r="J41" s="75"/>
      <c r="K41" s="75"/>
      <c r="L41" s="305"/>
      <c r="M41" s="304"/>
      <c r="N41" s="77"/>
      <c r="O41" s="305"/>
      <c r="P41" s="304"/>
      <c r="Q41" s="305"/>
      <c r="R41" s="32"/>
    </row>
    <row r="42" spans="1:18" ht="20" customHeight="1">
      <c r="A42" s="32"/>
      <c r="B42" s="74"/>
      <c r="C42" s="308"/>
      <c r="D42" s="76"/>
      <c r="E42" s="307"/>
      <c r="F42" s="76"/>
      <c r="G42" s="303"/>
      <c r="H42" s="306"/>
      <c r="I42" s="75"/>
      <c r="J42" s="75"/>
      <c r="K42" s="75"/>
      <c r="L42" s="305"/>
      <c r="M42" s="304"/>
      <c r="N42" s="77"/>
      <c r="O42" s="305"/>
      <c r="P42" s="304"/>
      <c r="Q42" s="305"/>
      <c r="R42" s="32"/>
    </row>
    <row r="43" spans="1:18" ht="20" customHeight="1">
      <c r="A43" s="32"/>
      <c r="B43" s="74"/>
      <c r="C43" s="308"/>
      <c r="D43" s="76"/>
      <c r="E43" s="307"/>
      <c r="F43" s="76"/>
      <c r="G43" s="303"/>
      <c r="H43" s="306"/>
      <c r="I43" s="75"/>
      <c r="J43" s="75"/>
      <c r="K43" s="75"/>
      <c r="L43" s="305"/>
      <c r="M43" s="304"/>
      <c r="N43" s="77"/>
      <c r="O43" s="305"/>
      <c r="P43" s="304"/>
      <c r="Q43" s="305"/>
      <c r="R43" s="32"/>
    </row>
    <row r="44" spans="1:18" ht="20" customHeight="1">
      <c r="A44" s="32"/>
      <c r="B44" s="74"/>
      <c r="C44" s="308"/>
      <c r="D44" s="76"/>
      <c r="E44" s="307"/>
      <c r="F44" s="76"/>
      <c r="G44" s="303"/>
      <c r="H44" s="306"/>
      <c r="I44" s="75"/>
      <c r="J44" s="75"/>
      <c r="K44" s="75"/>
      <c r="L44" s="305"/>
      <c r="M44" s="304"/>
      <c r="N44" s="77"/>
      <c r="O44" s="305"/>
      <c r="P44" s="304"/>
      <c r="Q44" s="305"/>
      <c r="R44" s="32"/>
    </row>
    <row r="45" spans="1:18" ht="20" customHeight="1">
      <c r="A45" s="32"/>
      <c r="B45" s="74"/>
      <c r="C45" s="308"/>
      <c r="D45" s="76"/>
      <c r="E45" s="307"/>
      <c r="F45" s="76"/>
      <c r="G45" s="303"/>
      <c r="H45" s="306"/>
      <c r="I45" s="75"/>
      <c r="J45" s="75"/>
      <c r="K45" s="75"/>
      <c r="L45" s="305"/>
      <c r="M45" s="304"/>
      <c r="N45" s="77"/>
      <c r="O45" s="305"/>
      <c r="P45" s="304"/>
      <c r="Q45" s="305"/>
      <c r="R45" s="32"/>
    </row>
    <row r="46" spans="1:18" ht="20" customHeight="1">
      <c r="A46" s="32"/>
      <c r="B46" s="74"/>
      <c r="C46" s="308"/>
      <c r="D46" s="76"/>
      <c r="E46" s="307"/>
      <c r="F46" s="76"/>
      <c r="G46" s="303"/>
      <c r="H46" s="306"/>
      <c r="I46" s="75"/>
      <c r="J46" s="75"/>
      <c r="K46" s="75"/>
      <c r="L46" s="305"/>
      <c r="M46" s="304"/>
      <c r="N46" s="77"/>
      <c r="O46" s="305"/>
      <c r="P46" s="304"/>
      <c r="Q46" s="305"/>
      <c r="R46" s="32"/>
    </row>
    <row r="47" spans="1:18" ht="20" customHeight="1">
      <c r="A47" s="32"/>
      <c r="B47" s="74"/>
      <c r="C47" s="308"/>
      <c r="D47" s="76"/>
      <c r="E47" s="307"/>
      <c r="F47" s="76"/>
      <c r="G47" s="303"/>
      <c r="H47" s="306"/>
      <c r="I47" s="75"/>
      <c r="J47" s="75"/>
      <c r="K47" s="75"/>
      <c r="L47" s="305"/>
      <c r="M47" s="304"/>
      <c r="N47" s="77"/>
      <c r="O47" s="305"/>
      <c r="P47" s="304"/>
      <c r="Q47" s="305"/>
      <c r="R47" s="32"/>
    </row>
    <row r="48" spans="1:18" ht="20" customHeight="1">
      <c r="A48" s="32"/>
      <c r="B48" s="74"/>
      <c r="C48" s="308"/>
      <c r="D48" s="76"/>
      <c r="E48" s="307"/>
      <c r="F48" s="76"/>
      <c r="G48" s="303"/>
      <c r="H48" s="306"/>
      <c r="I48" s="75"/>
      <c r="J48" s="75"/>
      <c r="K48" s="75"/>
      <c r="L48" s="305"/>
      <c r="M48" s="304"/>
      <c r="N48" s="77"/>
      <c r="O48" s="305"/>
      <c r="P48" s="304"/>
      <c r="Q48" s="305"/>
      <c r="R48" s="32"/>
    </row>
    <row r="49" spans="1:18" ht="20" customHeight="1">
      <c r="A49" s="20"/>
      <c r="B49" s="74"/>
      <c r="C49" s="308"/>
      <c r="D49" s="76"/>
      <c r="E49" s="307"/>
      <c r="F49" s="76"/>
      <c r="G49" s="303"/>
      <c r="H49" s="306"/>
      <c r="I49" s="75"/>
      <c r="J49" s="75"/>
      <c r="K49" s="75"/>
      <c r="L49" s="305"/>
      <c r="M49" s="304"/>
      <c r="N49" s="77"/>
      <c r="O49" s="305"/>
      <c r="P49" s="304"/>
      <c r="Q49" s="305"/>
      <c r="R49" s="20"/>
    </row>
    <row r="50" spans="1:18" ht="20" customHeight="1">
      <c r="A50" s="20"/>
      <c r="B50" s="74"/>
      <c r="C50" s="308"/>
      <c r="D50" s="76"/>
      <c r="E50" s="307"/>
      <c r="F50" s="76"/>
      <c r="G50" s="303"/>
      <c r="H50" s="306"/>
      <c r="I50" s="75"/>
      <c r="J50" s="75"/>
      <c r="K50" s="75"/>
      <c r="L50" s="305"/>
      <c r="M50" s="304"/>
      <c r="N50" s="77"/>
      <c r="O50" s="305"/>
      <c r="P50" s="304"/>
      <c r="Q50" s="305"/>
      <c r="R50" s="20"/>
    </row>
    <row r="51" spans="1:18" ht="20" customHeight="1">
      <c r="A51" s="20"/>
      <c r="B51" s="74"/>
      <c r="C51" s="308"/>
      <c r="D51" s="76"/>
      <c r="E51" s="307"/>
      <c r="F51" s="76"/>
      <c r="G51" s="303"/>
      <c r="H51" s="306"/>
      <c r="I51" s="75"/>
      <c r="J51" s="75"/>
      <c r="K51" s="75"/>
      <c r="L51" s="305"/>
      <c r="M51" s="304"/>
      <c r="N51" s="77"/>
      <c r="O51" s="305"/>
      <c r="P51" s="304"/>
      <c r="Q51" s="305"/>
      <c r="R51" s="20"/>
    </row>
    <row r="52" spans="1:18" ht="20" customHeight="1">
      <c r="A52" s="20"/>
      <c r="B52" s="74"/>
      <c r="C52" s="308"/>
      <c r="D52" s="76"/>
      <c r="E52" s="307"/>
      <c r="F52" s="76"/>
      <c r="G52" s="303"/>
      <c r="H52" s="306"/>
      <c r="I52" s="75"/>
      <c r="J52" s="75"/>
      <c r="K52" s="75"/>
      <c r="L52" s="305"/>
      <c r="M52" s="304"/>
      <c r="N52" s="77"/>
      <c r="O52" s="305"/>
      <c r="P52" s="304"/>
      <c r="Q52" s="305"/>
      <c r="R52" s="20"/>
    </row>
    <row r="53" spans="1:18" ht="20" customHeight="1">
      <c r="A53" s="20"/>
      <c r="B53" s="74"/>
      <c r="C53" s="308"/>
      <c r="D53" s="76"/>
      <c r="E53" s="307"/>
      <c r="F53" s="76"/>
      <c r="G53" s="303"/>
      <c r="H53" s="306"/>
      <c r="I53" s="75"/>
      <c r="J53" s="75"/>
      <c r="K53" s="75"/>
      <c r="L53" s="305"/>
      <c r="M53" s="304"/>
      <c r="N53" s="77"/>
      <c r="O53" s="305"/>
      <c r="P53" s="304"/>
      <c r="Q53" s="305"/>
      <c r="R53" s="20"/>
    </row>
    <row r="54" spans="1:18" ht="20" customHeight="1">
      <c r="A54" s="20"/>
      <c r="B54" s="74"/>
      <c r="C54" s="308"/>
      <c r="D54" s="76"/>
      <c r="E54" s="307"/>
      <c r="F54" s="76"/>
      <c r="G54" s="303"/>
      <c r="H54" s="306"/>
      <c r="I54" s="75"/>
      <c r="J54" s="75"/>
      <c r="K54" s="75"/>
      <c r="L54" s="305"/>
      <c r="M54" s="304"/>
      <c r="N54" s="77"/>
      <c r="O54" s="305"/>
      <c r="P54" s="304"/>
      <c r="Q54" s="305"/>
      <c r="R54" s="20"/>
    </row>
    <row r="55" spans="1:18" ht="20" customHeight="1">
      <c r="A55" s="20"/>
      <c r="B55" s="74"/>
      <c r="C55" s="308"/>
      <c r="D55" s="76"/>
      <c r="E55" s="307"/>
      <c r="F55" s="76"/>
      <c r="G55" s="303"/>
      <c r="H55" s="306"/>
      <c r="I55" s="75"/>
      <c r="J55" s="75"/>
      <c r="K55" s="75"/>
      <c r="L55" s="305"/>
      <c r="M55" s="304"/>
      <c r="N55" s="77"/>
      <c r="O55" s="305"/>
      <c r="P55" s="304"/>
      <c r="Q55" s="305"/>
      <c r="R55" s="20"/>
    </row>
    <row r="56" spans="1:18" ht="20" customHeight="1">
      <c r="A56" s="20"/>
      <c r="B56" s="74"/>
      <c r="C56" s="308"/>
      <c r="D56" s="76"/>
      <c r="E56" s="307"/>
      <c r="F56" s="76"/>
      <c r="G56" s="303"/>
      <c r="H56" s="306"/>
      <c r="I56" s="75"/>
      <c r="J56" s="75"/>
      <c r="K56" s="75"/>
      <c r="L56" s="305"/>
      <c r="M56" s="304"/>
      <c r="N56" s="77"/>
      <c r="O56" s="305"/>
      <c r="P56" s="304"/>
      <c r="Q56" s="305"/>
      <c r="R56" s="20"/>
    </row>
    <row r="57" spans="1:18" ht="20" customHeight="1">
      <c r="A57" s="20"/>
      <c r="B57" s="74"/>
      <c r="C57" s="308"/>
      <c r="D57" s="76"/>
      <c r="E57" s="307"/>
      <c r="F57" s="76"/>
      <c r="G57" s="303"/>
      <c r="H57" s="306"/>
      <c r="I57" s="75"/>
      <c r="J57" s="75"/>
      <c r="K57" s="75"/>
      <c r="L57" s="305"/>
      <c r="M57" s="304"/>
      <c r="N57" s="77"/>
      <c r="O57" s="305"/>
      <c r="P57" s="304"/>
      <c r="Q57" s="305"/>
      <c r="R57" s="20"/>
    </row>
    <row r="58" spans="1:18" ht="20" customHeight="1">
      <c r="A58" s="20"/>
      <c r="B58" s="74"/>
      <c r="C58" s="308"/>
      <c r="D58" s="76"/>
      <c r="E58" s="307"/>
      <c r="F58" s="76"/>
      <c r="G58" s="303"/>
      <c r="H58" s="306"/>
      <c r="I58" s="75"/>
      <c r="J58" s="75"/>
      <c r="K58" s="75"/>
      <c r="L58" s="305"/>
      <c r="M58" s="304"/>
      <c r="N58" s="77"/>
      <c r="O58" s="305"/>
      <c r="P58" s="304"/>
      <c r="Q58" s="305"/>
      <c r="R58" s="20"/>
    </row>
    <row r="59" spans="1:18" ht="20" customHeight="1">
      <c r="A59" s="20"/>
      <c r="B59" s="74"/>
      <c r="C59" s="308"/>
      <c r="D59" s="76"/>
      <c r="E59" s="307"/>
      <c r="F59" s="76"/>
      <c r="G59" s="303"/>
      <c r="H59" s="306"/>
      <c r="I59" s="75"/>
      <c r="J59" s="75"/>
      <c r="K59" s="75"/>
      <c r="L59" s="305"/>
      <c r="M59" s="304"/>
      <c r="N59" s="77"/>
      <c r="O59" s="305"/>
      <c r="P59" s="304"/>
      <c r="Q59" s="305"/>
      <c r="R59" s="20"/>
    </row>
    <row r="60" spans="1:18" ht="20" customHeight="1">
      <c r="A60" s="20"/>
      <c r="B60" s="74"/>
      <c r="C60" s="308"/>
      <c r="D60" s="76"/>
      <c r="E60" s="307"/>
      <c r="F60" s="76"/>
      <c r="G60" s="303"/>
      <c r="H60" s="306"/>
      <c r="I60" s="75"/>
      <c r="J60" s="75"/>
      <c r="K60" s="75"/>
      <c r="L60" s="305"/>
      <c r="M60" s="304"/>
      <c r="N60" s="77"/>
      <c r="O60" s="305"/>
      <c r="P60" s="304"/>
      <c r="Q60" s="305"/>
      <c r="R60" s="20"/>
    </row>
    <row r="61" spans="1:18" ht="20" customHeight="1">
      <c r="A61" s="20"/>
      <c r="B61" s="74"/>
      <c r="C61" s="308"/>
      <c r="D61" s="76"/>
      <c r="E61" s="307"/>
      <c r="F61" s="76"/>
      <c r="G61" s="303"/>
      <c r="H61" s="306"/>
      <c r="I61" s="75"/>
      <c r="J61" s="75"/>
      <c r="K61" s="75"/>
      <c r="L61" s="305"/>
      <c r="M61" s="304"/>
      <c r="N61" s="77"/>
      <c r="O61" s="305"/>
      <c r="P61" s="304"/>
      <c r="Q61" s="305"/>
      <c r="R61" s="20"/>
    </row>
    <row r="62" spans="1:18" ht="20" customHeight="1">
      <c r="A62" s="20"/>
      <c r="B62" s="74"/>
      <c r="C62" s="308"/>
      <c r="D62" s="76"/>
      <c r="E62" s="307"/>
      <c r="F62" s="76"/>
      <c r="G62" s="303"/>
      <c r="H62" s="306"/>
      <c r="I62" s="75"/>
      <c r="J62" s="75"/>
      <c r="K62" s="75"/>
      <c r="L62" s="305"/>
      <c r="M62" s="304"/>
      <c r="N62" s="77"/>
      <c r="O62" s="305"/>
      <c r="P62" s="304"/>
      <c r="Q62" s="305"/>
      <c r="R62" s="20"/>
    </row>
    <row r="63" spans="1:18" ht="20" customHeight="1">
      <c r="A63" s="20"/>
      <c r="B63" s="74"/>
      <c r="C63" s="308"/>
      <c r="D63" s="76"/>
      <c r="E63" s="307"/>
      <c r="F63" s="76"/>
      <c r="G63" s="303"/>
      <c r="H63" s="306"/>
      <c r="I63" s="75"/>
      <c r="J63" s="75"/>
      <c r="K63" s="75"/>
      <c r="L63" s="305"/>
      <c r="M63" s="304"/>
      <c r="N63" s="77"/>
      <c r="O63" s="305"/>
      <c r="P63" s="304"/>
      <c r="Q63" s="305"/>
      <c r="R63" s="20"/>
    </row>
    <row r="64" spans="1:18" ht="20" customHeight="1">
      <c r="A64" s="20"/>
      <c r="B64" s="74"/>
      <c r="C64" s="308"/>
      <c r="D64" s="76"/>
      <c r="E64" s="307"/>
      <c r="F64" s="76"/>
      <c r="G64" s="303"/>
      <c r="H64" s="306"/>
      <c r="I64" s="75"/>
      <c r="J64" s="75"/>
      <c r="K64" s="75"/>
      <c r="L64" s="305"/>
      <c r="M64" s="304"/>
      <c r="N64" s="77"/>
      <c r="O64" s="305"/>
      <c r="P64" s="304"/>
      <c r="Q64" s="305"/>
      <c r="R64" s="20"/>
    </row>
    <row r="65" spans="1:18" ht="20" customHeight="1">
      <c r="A65" s="20"/>
      <c r="B65" s="74"/>
      <c r="C65" s="308"/>
      <c r="D65" s="76"/>
      <c r="E65" s="307"/>
      <c r="F65" s="76"/>
      <c r="G65" s="303"/>
      <c r="H65" s="306"/>
      <c r="I65" s="75"/>
      <c r="J65" s="75"/>
      <c r="K65" s="75"/>
      <c r="L65" s="305"/>
      <c r="M65" s="304"/>
      <c r="N65" s="77"/>
      <c r="O65" s="305"/>
      <c r="P65" s="304"/>
      <c r="Q65" s="305"/>
      <c r="R65" s="20"/>
    </row>
    <row r="66" spans="1:18" ht="20" customHeight="1">
      <c r="A66" s="20"/>
      <c r="B66" s="74"/>
      <c r="C66" s="308"/>
      <c r="D66" s="76"/>
      <c r="E66" s="307"/>
      <c r="F66" s="76"/>
      <c r="G66" s="303"/>
      <c r="H66" s="306"/>
      <c r="I66" s="75"/>
      <c r="J66" s="75"/>
      <c r="K66" s="75"/>
      <c r="L66" s="305"/>
      <c r="M66" s="304"/>
      <c r="N66" s="77"/>
      <c r="O66" s="305"/>
      <c r="P66" s="304"/>
      <c r="Q66" s="305"/>
      <c r="R66" s="20"/>
    </row>
    <row r="67" spans="1:18" ht="20" customHeight="1">
      <c r="A67" s="20"/>
      <c r="B67" s="74"/>
      <c r="C67" s="308"/>
      <c r="D67" s="76"/>
      <c r="E67" s="307"/>
      <c r="F67" s="76"/>
      <c r="G67" s="303"/>
      <c r="H67" s="306"/>
      <c r="I67" s="75"/>
      <c r="J67" s="75"/>
      <c r="K67" s="75"/>
      <c r="L67" s="305"/>
      <c r="M67" s="304"/>
      <c r="N67" s="77"/>
      <c r="O67" s="305"/>
      <c r="P67" s="304"/>
      <c r="Q67" s="305"/>
      <c r="R67" s="20"/>
    </row>
    <row r="68" spans="1:18" ht="28.5" customHeight="1">
      <c r="A68" s="128"/>
      <c r="B68" s="161"/>
      <c r="C68" s="161"/>
      <c r="D68" s="161"/>
      <c r="E68" s="161"/>
      <c r="F68" s="161"/>
      <c r="G68" s="162">
        <f>SUM(G32:G67)</f>
        <v>0</v>
      </c>
      <c r="H68" s="163"/>
      <c r="I68" s="162">
        <f>SUM(I32:I67)</f>
        <v>0</v>
      </c>
      <c r="J68" s="162">
        <f>SUM(J32:J67)</f>
        <v>0</v>
      </c>
      <c r="K68" s="162">
        <f>SUM(K32:K67)</f>
        <v>0</v>
      </c>
      <c r="L68" s="166"/>
      <c r="M68" s="166"/>
      <c r="N68" s="166"/>
      <c r="O68" s="166"/>
      <c r="P68" s="166"/>
      <c r="Q68" s="166"/>
      <c r="R68" s="128"/>
    </row>
    <row r="69" spans="1:18" s="32" customFormat="1" ht="10.5" customHeight="1">
      <c r="A69" s="128"/>
      <c r="B69" s="161"/>
      <c r="C69" s="161"/>
      <c r="D69" s="161"/>
      <c r="E69" s="161"/>
      <c r="F69" s="161"/>
      <c r="G69" s="165"/>
      <c r="H69" s="161"/>
      <c r="I69" s="165"/>
      <c r="J69" s="165"/>
      <c r="K69" s="165"/>
      <c r="L69" s="166"/>
      <c r="M69" s="166"/>
      <c r="N69" s="166"/>
      <c r="O69" s="166"/>
      <c r="P69" s="166"/>
      <c r="Q69" s="166"/>
      <c r="R69" s="128"/>
    </row>
    <row r="70" spans="1:18" s="1" customFormat="1" ht="27" customHeight="1">
      <c r="A70" s="154"/>
      <c r="B70" s="342" t="s">
        <v>140</v>
      </c>
      <c r="C70" s="343"/>
      <c r="D70" s="343"/>
      <c r="E70" s="343"/>
      <c r="F70" s="343"/>
      <c r="G70" s="343"/>
      <c r="H70" s="343"/>
      <c r="I70" s="343"/>
      <c r="J70" s="343"/>
      <c r="K70" s="167"/>
      <c r="L70" s="154"/>
      <c r="M70" s="154"/>
      <c r="N70" s="154"/>
      <c r="O70" s="154"/>
      <c r="P70" s="154"/>
      <c r="Q70" s="154"/>
      <c r="R70" s="154"/>
    </row>
    <row r="71" spans="1:18" s="1" customFormat="1" ht="33" customHeight="1">
      <c r="A71" s="154"/>
      <c r="B71" s="344" t="s">
        <v>178</v>
      </c>
      <c r="C71" s="345"/>
      <c r="D71" s="345"/>
      <c r="E71" s="345"/>
      <c r="F71" s="345"/>
      <c r="G71" s="345"/>
      <c r="H71" s="345"/>
      <c r="I71" s="345"/>
      <c r="J71" s="345"/>
      <c r="K71" s="168"/>
      <c r="L71" s="154"/>
      <c r="M71" s="154"/>
      <c r="N71" s="154"/>
      <c r="O71" s="154"/>
      <c r="P71" s="154"/>
      <c r="Q71" s="154"/>
      <c r="R71" s="154"/>
    </row>
    <row r="72" spans="1:18" s="1" customFormat="1" ht="18.649999999999999" customHeight="1">
      <c r="A72" s="154"/>
      <c r="B72" s="161"/>
      <c r="C72" s="161"/>
      <c r="D72" s="161"/>
      <c r="E72" s="161"/>
      <c r="F72" s="161"/>
      <c r="G72" s="161"/>
      <c r="H72" s="161"/>
      <c r="I72" s="161"/>
      <c r="J72" s="169"/>
      <c r="K72" s="169"/>
      <c r="L72" s="169"/>
      <c r="M72" s="169"/>
      <c r="N72" s="169"/>
      <c r="O72" s="169"/>
      <c r="P72" s="169"/>
      <c r="Q72" s="169"/>
      <c r="R72" s="154"/>
    </row>
    <row r="73" spans="1:18">
      <c r="A73" s="128"/>
      <c r="B73" s="128"/>
      <c r="C73" s="128"/>
      <c r="D73" s="128"/>
      <c r="E73" s="128"/>
      <c r="F73" s="128"/>
      <c r="G73" s="128"/>
      <c r="H73" s="128"/>
      <c r="I73" s="128"/>
      <c r="J73" s="128"/>
      <c r="K73" s="128"/>
      <c r="L73" s="128"/>
      <c r="M73" s="128"/>
      <c r="N73" s="128"/>
      <c r="O73" s="128"/>
      <c r="P73" s="128"/>
      <c r="Q73" s="128"/>
      <c r="R73" s="128"/>
    </row>
    <row r="74" spans="1:18" ht="15.5">
      <c r="A74" s="128"/>
      <c r="B74" s="159" t="s">
        <v>51</v>
      </c>
      <c r="C74" s="128"/>
      <c r="D74" s="128"/>
      <c r="E74" s="128"/>
      <c r="F74" s="128"/>
      <c r="G74" s="128"/>
      <c r="H74" s="153"/>
      <c r="I74" s="32"/>
      <c r="J74" s="32"/>
      <c r="K74" s="271"/>
      <c r="L74" s="147"/>
      <c r="M74" s="128"/>
      <c r="N74" s="128"/>
      <c r="O74" s="128"/>
      <c r="P74" s="128"/>
      <c r="Q74" s="128"/>
      <c r="R74" s="128"/>
    </row>
    <row r="75" spans="1:18">
      <c r="A75" s="128"/>
      <c r="B75" s="128"/>
      <c r="C75" s="128"/>
      <c r="D75" s="128"/>
      <c r="E75" s="128"/>
      <c r="F75" s="128"/>
      <c r="G75" s="128"/>
      <c r="H75" s="153"/>
      <c r="I75" s="32"/>
      <c r="J75" s="32"/>
      <c r="K75" s="272"/>
      <c r="L75" s="147"/>
      <c r="M75" s="128"/>
      <c r="N75" s="128"/>
      <c r="O75" s="128"/>
      <c r="P75" s="128"/>
      <c r="Q75" s="128"/>
      <c r="R75" s="128"/>
    </row>
    <row r="76" spans="1:18" ht="74" customHeight="1">
      <c r="A76" s="128"/>
      <c r="B76" s="261" t="s">
        <v>52</v>
      </c>
      <c r="C76" s="261" t="s">
        <v>53</v>
      </c>
      <c r="D76" s="261" t="s">
        <v>54</v>
      </c>
      <c r="E76" s="261" t="s">
        <v>342</v>
      </c>
      <c r="F76" s="261" t="s">
        <v>343</v>
      </c>
      <c r="G76" s="261" t="s">
        <v>345</v>
      </c>
      <c r="H76" s="261" t="s">
        <v>348</v>
      </c>
      <c r="I76" s="261" t="s">
        <v>55</v>
      </c>
      <c r="J76" s="260" t="s">
        <v>9</v>
      </c>
      <c r="K76" s="32"/>
      <c r="L76" s="147"/>
      <c r="M76" s="128"/>
      <c r="N76" s="128"/>
      <c r="O76" s="128"/>
      <c r="P76" s="128"/>
      <c r="Q76" s="128"/>
      <c r="R76" s="128"/>
    </row>
    <row r="77" spans="1:18" ht="78">
      <c r="A77" s="128"/>
      <c r="B77" s="160" t="s">
        <v>56</v>
      </c>
      <c r="C77" s="160" t="s">
        <v>238</v>
      </c>
      <c r="D77" s="160" t="s">
        <v>57</v>
      </c>
      <c r="E77" s="273" t="s">
        <v>358</v>
      </c>
      <c r="F77" s="160" t="s">
        <v>344</v>
      </c>
      <c r="G77" s="274" t="s">
        <v>346</v>
      </c>
      <c r="H77" s="160" t="s">
        <v>347</v>
      </c>
      <c r="I77" s="160" t="s">
        <v>359</v>
      </c>
      <c r="J77" s="262" t="s">
        <v>58</v>
      </c>
      <c r="K77" s="32"/>
      <c r="L77" s="147"/>
      <c r="M77" s="128"/>
      <c r="N77" s="128"/>
      <c r="O77" s="128"/>
      <c r="P77" s="128"/>
      <c r="Q77" s="128"/>
      <c r="R77" s="128"/>
    </row>
    <row r="78" spans="1:18" ht="20" customHeight="1">
      <c r="A78" s="20"/>
      <c r="B78" s="76"/>
      <c r="C78" s="76"/>
      <c r="D78" s="76"/>
      <c r="E78" s="310"/>
      <c r="F78" s="275"/>
      <c r="G78" s="276">
        <f>1607*F78</f>
        <v>0</v>
      </c>
      <c r="H78" s="277">
        <f>IF(G78=0,0,E78/G78)</f>
        <v>0</v>
      </c>
      <c r="I78" s="309"/>
      <c r="J78" s="278">
        <f>H78*I78</f>
        <v>0</v>
      </c>
      <c r="K78" s="32"/>
      <c r="L78" s="147"/>
      <c r="M78" s="128"/>
      <c r="N78" s="128"/>
      <c r="O78" s="128"/>
      <c r="P78" s="128"/>
      <c r="Q78" s="128"/>
      <c r="R78" s="128"/>
    </row>
    <row r="79" spans="1:18" ht="20" customHeight="1">
      <c r="A79" s="20"/>
      <c r="B79" s="76"/>
      <c r="C79" s="76"/>
      <c r="D79" s="76"/>
      <c r="E79" s="310"/>
      <c r="F79" s="275"/>
      <c r="G79" s="276">
        <f>1607*F79</f>
        <v>0</v>
      </c>
      <c r="H79" s="277">
        <f>IF(G79=0,0,E79/G79)</f>
        <v>0</v>
      </c>
      <c r="I79" s="309"/>
      <c r="J79" s="278">
        <f t="shared" ref="J79:J97" si="0">H79*I79</f>
        <v>0</v>
      </c>
      <c r="K79" s="32"/>
      <c r="L79" s="147"/>
      <c r="M79" s="128"/>
      <c r="N79" s="128"/>
      <c r="O79" s="128"/>
      <c r="P79" s="128"/>
      <c r="Q79" s="128"/>
      <c r="R79" s="128"/>
    </row>
    <row r="80" spans="1:18" ht="20" customHeight="1">
      <c r="A80" s="20"/>
      <c r="B80" s="76"/>
      <c r="C80" s="76"/>
      <c r="D80" s="76"/>
      <c r="E80" s="310"/>
      <c r="F80" s="275"/>
      <c r="G80" s="276">
        <f t="shared" ref="G80:G97" si="1">1607*F80</f>
        <v>0</v>
      </c>
      <c r="H80" s="277">
        <f t="shared" ref="H80:H97" si="2">IF(G80=0,0,E80/G80)</f>
        <v>0</v>
      </c>
      <c r="I80" s="309"/>
      <c r="J80" s="278">
        <f t="shared" si="0"/>
        <v>0</v>
      </c>
      <c r="K80" s="32"/>
      <c r="L80" s="147"/>
      <c r="M80" s="128"/>
      <c r="N80" s="128"/>
      <c r="O80" s="128"/>
      <c r="P80" s="128"/>
      <c r="Q80" s="128"/>
      <c r="R80" s="128"/>
    </row>
    <row r="81" spans="1:18" ht="20" customHeight="1">
      <c r="A81" s="20"/>
      <c r="B81" s="76"/>
      <c r="C81" s="76"/>
      <c r="D81" s="76"/>
      <c r="E81" s="310"/>
      <c r="F81" s="275"/>
      <c r="G81" s="276">
        <f t="shared" si="1"/>
        <v>0</v>
      </c>
      <c r="H81" s="277">
        <f t="shared" si="2"/>
        <v>0</v>
      </c>
      <c r="I81" s="309"/>
      <c r="J81" s="278">
        <f t="shared" si="0"/>
        <v>0</v>
      </c>
      <c r="K81" s="32"/>
      <c r="L81" s="147"/>
      <c r="M81" s="128"/>
      <c r="N81" s="128"/>
      <c r="O81" s="128"/>
      <c r="P81" s="128"/>
      <c r="Q81" s="128"/>
      <c r="R81" s="128"/>
    </row>
    <row r="82" spans="1:18" ht="20" customHeight="1">
      <c r="A82" s="20"/>
      <c r="B82" s="76"/>
      <c r="C82" s="76"/>
      <c r="D82" s="76"/>
      <c r="E82" s="310"/>
      <c r="F82" s="275"/>
      <c r="G82" s="276">
        <f t="shared" si="1"/>
        <v>0</v>
      </c>
      <c r="H82" s="277">
        <f t="shared" si="2"/>
        <v>0</v>
      </c>
      <c r="I82" s="309"/>
      <c r="J82" s="278">
        <f t="shared" si="0"/>
        <v>0</v>
      </c>
      <c r="K82" s="32"/>
      <c r="L82" s="147"/>
      <c r="M82" s="128"/>
      <c r="N82" s="128"/>
      <c r="O82" s="128"/>
      <c r="P82" s="128"/>
      <c r="Q82" s="128"/>
      <c r="R82" s="128"/>
    </row>
    <row r="83" spans="1:18" ht="20" customHeight="1">
      <c r="A83" s="20"/>
      <c r="B83" s="76"/>
      <c r="C83" s="76"/>
      <c r="D83" s="76"/>
      <c r="E83" s="310"/>
      <c r="F83" s="275"/>
      <c r="G83" s="276">
        <f t="shared" si="1"/>
        <v>0</v>
      </c>
      <c r="H83" s="277">
        <f t="shared" si="2"/>
        <v>0</v>
      </c>
      <c r="I83" s="309"/>
      <c r="J83" s="278">
        <f t="shared" si="0"/>
        <v>0</v>
      </c>
      <c r="K83" s="32"/>
      <c r="L83" s="147"/>
      <c r="M83" s="128"/>
      <c r="N83" s="128"/>
      <c r="O83" s="128"/>
      <c r="P83" s="128"/>
      <c r="Q83" s="128"/>
      <c r="R83" s="128"/>
    </row>
    <row r="84" spans="1:18" ht="20" customHeight="1">
      <c r="A84" s="20"/>
      <c r="B84" s="76"/>
      <c r="C84" s="76"/>
      <c r="D84" s="76"/>
      <c r="E84" s="310"/>
      <c r="F84" s="275"/>
      <c r="G84" s="276">
        <f t="shared" si="1"/>
        <v>0</v>
      </c>
      <c r="H84" s="277">
        <f t="shared" si="2"/>
        <v>0</v>
      </c>
      <c r="I84" s="309"/>
      <c r="J84" s="278">
        <f t="shared" si="0"/>
        <v>0</v>
      </c>
      <c r="K84" s="32"/>
      <c r="L84" s="147"/>
      <c r="M84" s="128"/>
      <c r="N84" s="128"/>
      <c r="O84" s="128"/>
      <c r="P84" s="128"/>
      <c r="Q84" s="128"/>
      <c r="R84" s="128"/>
    </row>
    <row r="85" spans="1:18" ht="20" customHeight="1">
      <c r="A85" s="20"/>
      <c r="B85" s="76"/>
      <c r="C85" s="76"/>
      <c r="D85" s="76"/>
      <c r="E85" s="310"/>
      <c r="F85" s="275"/>
      <c r="G85" s="276">
        <f t="shared" si="1"/>
        <v>0</v>
      </c>
      <c r="H85" s="277">
        <f t="shared" si="2"/>
        <v>0</v>
      </c>
      <c r="I85" s="309"/>
      <c r="J85" s="278">
        <f t="shared" si="0"/>
        <v>0</v>
      </c>
      <c r="K85" s="32"/>
      <c r="L85" s="147"/>
      <c r="M85" s="128"/>
      <c r="N85" s="128"/>
      <c r="O85" s="128"/>
      <c r="P85" s="128"/>
      <c r="Q85" s="128"/>
      <c r="R85" s="128"/>
    </row>
    <row r="86" spans="1:18" ht="20" customHeight="1">
      <c r="A86" s="20"/>
      <c r="B86" s="76"/>
      <c r="C86" s="76"/>
      <c r="D86" s="76"/>
      <c r="E86" s="310"/>
      <c r="F86" s="275"/>
      <c r="G86" s="276">
        <f t="shared" si="1"/>
        <v>0</v>
      </c>
      <c r="H86" s="277">
        <f t="shared" si="2"/>
        <v>0</v>
      </c>
      <c r="I86" s="309"/>
      <c r="J86" s="278">
        <f t="shared" si="0"/>
        <v>0</v>
      </c>
      <c r="K86" s="32"/>
      <c r="L86" s="147"/>
      <c r="M86" s="128"/>
      <c r="N86" s="128"/>
      <c r="O86" s="128"/>
      <c r="P86" s="128"/>
      <c r="Q86" s="128"/>
      <c r="R86" s="128"/>
    </row>
    <row r="87" spans="1:18" ht="20" customHeight="1">
      <c r="A87" s="20"/>
      <c r="B87" s="76"/>
      <c r="C87" s="76"/>
      <c r="D87" s="76"/>
      <c r="E87" s="310"/>
      <c r="F87" s="275"/>
      <c r="G87" s="276">
        <f t="shared" si="1"/>
        <v>0</v>
      </c>
      <c r="H87" s="277">
        <f t="shared" si="2"/>
        <v>0</v>
      </c>
      <c r="I87" s="309"/>
      <c r="J87" s="278">
        <f t="shared" si="0"/>
        <v>0</v>
      </c>
      <c r="K87" s="32"/>
      <c r="L87" s="147"/>
      <c r="M87" s="128"/>
      <c r="N87" s="128"/>
      <c r="O87" s="128"/>
      <c r="P87" s="128"/>
      <c r="Q87" s="128"/>
      <c r="R87" s="128"/>
    </row>
    <row r="88" spans="1:18" ht="20" customHeight="1">
      <c r="A88" s="20"/>
      <c r="B88" s="76"/>
      <c r="C88" s="76"/>
      <c r="D88" s="76"/>
      <c r="E88" s="310"/>
      <c r="F88" s="275"/>
      <c r="G88" s="276">
        <f t="shared" si="1"/>
        <v>0</v>
      </c>
      <c r="H88" s="277">
        <f t="shared" si="2"/>
        <v>0</v>
      </c>
      <c r="I88" s="309"/>
      <c r="J88" s="278">
        <f t="shared" si="0"/>
        <v>0</v>
      </c>
      <c r="K88" s="32"/>
      <c r="L88" s="147"/>
      <c r="M88" s="128"/>
      <c r="N88" s="128"/>
      <c r="O88" s="128"/>
      <c r="P88" s="128"/>
      <c r="Q88" s="128"/>
      <c r="R88" s="128"/>
    </row>
    <row r="89" spans="1:18" ht="20" customHeight="1">
      <c r="A89" s="20"/>
      <c r="B89" s="76"/>
      <c r="C89" s="76"/>
      <c r="D89" s="76"/>
      <c r="E89" s="310"/>
      <c r="F89" s="275"/>
      <c r="G89" s="276">
        <f t="shared" si="1"/>
        <v>0</v>
      </c>
      <c r="H89" s="277">
        <f t="shared" si="2"/>
        <v>0</v>
      </c>
      <c r="I89" s="309"/>
      <c r="J89" s="278">
        <f t="shared" si="0"/>
        <v>0</v>
      </c>
      <c r="K89" s="32"/>
      <c r="L89" s="147"/>
      <c r="M89" s="128"/>
      <c r="N89" s="128"/>
      <c r="O89" s="128"/>
      <c r="P89" s="128"/>
      <c r="Q89" s="128"/>
      <c r="R89" s="128"/>
    </row>
    <row r="90" spans="1:18" ht="20" customHeight="1">
      <c r="A90" s="20"/>
      <c r="B90" s="76"/>
      <c r="C90" s="76"/>
      <c r="D90" s="76"/>
      <c r="E90" s="310"/>
      <c r="F90" s="275"/>
      <c r="G90" s="276">
        <f t="shared" si="1"/>
        <v>0</v>
      </c>
      <c r="H90" s="277">
        <f t="shared" si="2"/>
        <v>0</v>
      </c>
      <c r="I90" s="309"/>
      <c r="J90" s="278">
        <f t="shared" si="0"/>
        <v>0</v>
      </c>
      <c r="K90" s="32"/>
      <c r="L90" s="147"/>
      <c r="M90" s="128"/>
      <c r="N90" s="128"/>
      <c r="O90" s="128"/>
      <c r="P90" s="128"/>
      <c r="Q90" s="128"/>
      <c r="R90" s="128"/>
    </row>
    <row r="91" spans="1:18" ht="20" customHeight="1">
      <c r="A91" s="20"/>
      <c r="B91" s="76"/>
      <c r="C91" s="76"/>
      <c r="D91" s="76"/>
      <c r="E91" s="310"/>
      <c r="F91" s="275"/>
      <c r="G91" s="276">
        <f t="shared" si="1"/>
        <v>0</v>
      </c>
      <c r="H91" s="277">
        <f t="shared" si="2"/>
        <v>0</v>
      </c>
      <c r="I91" s="309"/>
      <c r="J91" s="278">
        <f t="shared" si="0"/>
        <v>0</v>
      </c>
      <c r="K91" s="32"/>
      <c r="L91" s="147"/>
      <c r="M91" s="128"/>
      <c r="N91" s="128"/>
      <c r="O91" s="128"/>
      <c r="P91" s="128"/>
      <c r="Q91" s="128"/>
      <c r="R91" s="128"/>
    </row>
    <row r="92" spans="1:18" ht="20" customHeight="1">
      <c r="A92" s="20"/>
      <c r="B92" s="76"/>
      <c r="C92" s="76"/>
      <c r="D92" s="76"/>
      <c r="E92" s="310"/>
      <c r="F92" s="275"/>
      <c r="G92" s="276">
        <f t="shared" si="1"/>
        <v>0</v>
      </c>
      <c r="H92" s="277">
        <f t="shared" si="2"/>
        <v>0</v>
      </c>
      <c r="I92" s="309"/>
      <c r="J92" s="278">
        <f t="shared" si="0"/>
        <v>0</v>
      </c>
      <c r="K92" s="32"/>
      <c r="L92" s="147"/>
      <c r="M92" s="128"/>
      <c r="N92" s="128"/>
      <c r="O92" s="128"/>
      <c r="P92" s="128"/>
      <c r="Q92" s="128"/>
      <c r="R92" s="128"/>
    </row>
    <row r="93" spans="1:18" ht="20" customHeight="1">
      <c r="A93" s="20"/>
      <c r="B93" s="76"/>
      <c r="C93" s="76"/>
      <c r="D93" s="76"/>
      <c r="E93" s="310"/>
      <c r="F93" s="275"/>
      <c r="G93" s="276">
        <f t="shared" si="1"/>
        <v>0</v>
      </c>
      <c r="H93" s="277">
        <f t="shared" si="2"/>
        <v>0</v>
      </c>
      <c r="I93" s="309"/>
      <c r="J93" s="278">
        <f t="shared" si="0"/>
        <v>0</v>
      </c>
      <c r="K93" s="32"/>
      <c r="L93" s="147"/>
      <c r="M93" s="128"/>
      <c r="N93" s="128"/>
      <c r="O93" s="128"/>
      <c r="P93" s="128"/>
      <c r="Q93" s="128"/>
      <c r="R93" s="128"/>
    </row>
    <row r="94" spans="1:18" ht="20" customHeight="1">
      <c r="A94" s="20"/>
      <c r="B94" s="76"/>
      <c r="C94" s="76"/>
      <c r="D94" s="76"/>
      <c r="E94" s="310"/>
      <c r="F94" s="275"/>
      <c r="G94" s="276">
        <f t="shared" si="1"/>
        <v>0</v>
      </c>
      <c r="H94" s="277">
        <f t="shared" si="2"/>
        <v>0</v>
      </c>
      <c r="I94" s="309"/>
      <c r="J94" s="278">
        <f t="shared" si="0"/>
        <v>0</v>
      </c>
      <c r="K94" s="32"/>
      <c r="L94" s="147"/>
      <c r="M94" s="128"/>
      <c r="N94" s="128"/>
      <c r="O94" s="128"/>
      <c r="P94" s="128"/>
      <c r="Q94" s="128"/>
      <c r="R94" s="128"/>
    </row>
    <row r="95" spans="1:18" ht="20" customHeight="1">
      <c r="A95" s="20"/>
      <c r="B95" s="76"/>
      <c r="C95" s="76"/>
      <c r="D95" s="76"/>
      <c r="E95" s="310"/>
      <c r="F95" s="275"/>
      <c r="G95" s="276">
        <f t="shared" si="1"/>
        <v>0</v>
      </c>
      <c r="H95" s="277">
        <f t="shared" si="2"/>
        <v>0</v>
      </c>
      <c r="I95" s="309"/>
      <c r="J95" s="278">
        <f t="shared" si="0"/>
        <v>0</v>
      </c>
      <c r="K95" s="32"/>
      <c r="L95" s="147"/>
      <c r="M95" s="128"/>
      <c r="N95" s="128"/>
      <c r="O95" s="128"/>
      <c r="P95" s="128"/>
      <c r="Q95" s="128"/>
      <c r="R95" s="128"/>
    </row>
    <row r="96" spans="1:18" ht="20" customHeight="1">
      <c r="A96" s="20"/>
      <c r="B96" s="76"/>
      <c r="C96" s="76"/>
      <c r="D96" s="76"/>
      <c r="E96" s="310"/>
      <c r="F96" s="275"/>
      <c r="G96" s="276">
        <f t="shared" si="1"/>
        <v>0</v>
      </c>
      <c r="H96" s="277">
        <f t="shared" si="2"/>
        <v>0</v>
      </c>
      <c r="I96" s="309"/>
      <c r="J96" s="278">
        <f t="shared" si="0"/>
        <v>0</v>
      </c>
      <c r="K96" s="32"/>
      <c r="L96" s="147"/>
      <c r="M96" s="128"/>
      <c r="N96" s="128"/>
      <c r="O96" s="128"/>
      <c r="P96" s="128"/>
      <c r="Q96" s="128"/>
      <c r="R96" s="128"/>
    </row>
    <row r="97" spans="1:18" ht="20" customHeight="1">
      <c r="A97" s="20"/>
      <c r="B97" s="76"/>
      <c r="C97" s="76"/>
      <c r="D97" s="76"/>
      <c r="E97" s="310"/>
      <c r="F97" s="275"/>
      <c r="G97" s="276">
        <f t="shared" si="1"/>
        <v>0</v>
      </c>
      <c r="H97" s="277">
        <f t="shared" si="2"/>
        <v>0</v>
      </c>
      <c r="I97" s="309"/>
      <c r="J97" s="278">
        <f t="shared" si="0"/>
        <v>0</v>
      </c>
      <c r="K97" s="32"/>
      <c r="L97" s="147"/>
      <c r="M97" s="128"/>
      <c r="N97" s="128"/>
      <c r="O97" s="128"/>
      <c r="P97" s="128"/>
      <c r="Q97" s="128"/>
      <c r="R97" s="128"/>
    </row>
    <row r="98" spans="1:18" ht="32.15" customHeight="1">
      <c r="A98" s="20"/>
      <c r="B98" s="128"/>
      <c r="C98" s="128"/>
      <c r="D98" s="128"/>
      <c r="H98" s="128"/>
      <c r="I98" s="128"/>
      <c r="J98" s="162">
        <f>SUM(J78:J97)</f>
        <v>0</v>
      </c>
      <c r="K98" s="32"/>
      <c r="L98" s="147"/>
      <c r="M98" s="128"/>
      <c r="N98" s="128"/>
      <c r="O98" s="128"/>
      <c r="P98" s="128"/>
      <c r="Q98" s="128"/>
      <c r="R98" s="128"/>
    </row>
    <row r="99" spans="1:18" ht="15.5">
      <c r="A99" s="20"/>
      <c r="B99" s="159" t="s">
        <v>99</v>
      </c>
      <c r="C99" s="128"/>
      <c r="D99" s="128"/>
      <c r="E99" s="128"/>
      <c r="F99" s="128"/>
      <c r="G99" s="128"/>
      <c r="H99" s="147"/>
      <c r="I99" s="147"/>
      <c r="J99" s="147"/>
      <c r="K99" s="147"/>
      <c r="L99" s="147"/>
      <c r="M99" s="128"/>
      <c r="N99" s="128"/>
      <c r="O99" s="128"/>
      <c r="P99" s="128"/>
      <c r="Q99" s="128"/>
      <c r="R99" s="128"/>
    </row>
    <row r="100" spans="1:18">
      <c r="A100" s="20"/>
      <c r="B100" s="128"/>
      <c r="C100" s="128"/>
      <c r="D100" s="128"/>
      <c r="E100" s="128"/>
      <c r="F100" s="128"/>
      <c r="G100" s="128"/>
      <c r="H100" s="128"/>
      <c r="I100" s="128"/>
      <c r="J100" s="128"/>
      <c r="K100" s="128"/>
      <c r="L100" s="128"/>
      <c r="M100" s="128"/>
      <c r="N100" s="128"/>
      <c r="O100" s="128"/>
      <c r="P100" s="128"/>
      <c r="Q100" s="128"/>
      <c r="R100" s="128"/>
    </row>
    <row r="101" spans="1:18" ht="34.5" customHeight="1">
      <c r="A101" s="20"/>
      <c r="B101" s="125" t="s">
        <v>43</v>
      </c>
      <c r="C101" s="125" t="s">
        <v>53</v>
      </c>
      <c r="D101" s="125" t="s">
        <v>62</v>
      </c>
      <c r="E101" s="125" t="s">
        <v>63</v>
      </c>
      <c r="F101" s="125" t="s">
        <v>9</v>
      </c>
      <c r="G101" s="128"/>
      <c r="H101" s="128"/>
      <c r="I101" s="128"/>
      <c r="J101" s="128"/>
      <c r="K101" s="128"/>
      <c r="L101" s="128"/>
      <c r="M101" s="128"/>
      <c r="N101" s="128"/>
      <c r="O101" s="128"/>
      <c r="P101" s="128"/>
      <c r="Q101" s="128"/>
      <c r="R101" s="128"/>
    </row>
    <row r="102" spans="1:18" ht="52">
      <c r="A102" s="20"/>
      <c r="B102" s="160" t="s">
        <v>64</v>
      </c>
      <c r="C102" s="160"/>
      <c r="D102" s="160" t="s">
        <v>100</v>
      </c>
      <c r="E102" s="160" t="s">
        <v>104</v>
      </c>
      <c r="F102" s="160" t="s">
        <v>105</v>
      </c>
      <c r="G102" s="128"/>
      <c r="H102" s="128"/>
      <c r="I102" s="128"/>
      <c r="J102" s="128"/>
      <c r="K102" s="128"/>
      <c r="L102" s="128"/>
      <c r="M102" s="128"/>
      <c r="N102" s="128"/>
      <c r="O102" s="128"/>
      <c r="P102" s="128"/>
      <c r="Q102" s="128"/>
      <c r="R102" s="128"/>
    </row>
    <row r="103" spans="1:18" ht="22" customHeight="1">
      <c r="A103" s="20"/>
      <c r="B103" s="43"/>
      <c r="C103" s="43"/>
      <c r="D103" s="43"/>
      <c r="E103" s="35"/>
      <c r="F103" s="171">
        <f>D103*E103</f>
        <v>0</v>
      </c>
      <c r="G103" s="128"/>
      <c r="H103" s="128"/>
      <c r="I103" s="128"/>
      <c r="J103" s="128"/>
      <c r="K103" s="128"/>
      <c r="L103" s="128"/>
      <c r="M103" s="128"/>
      <c r="N103" s="128"/>
      <c r="O103" s="128"/>
      <c r="P103" s="128"/>
      <c r="Q103" s="128"/>
      <c r="R103" s="128"/>
    </row>
    <row r="104" spans="1:18" ht="22" customHeight="1">
      <c r="A104" s="20"/>
      <c r="B104" s="43"/>
      <c r="C104" s="43"/>
      <c r="D104" s="43"/>
      <c r="E104" s="35"/>
      <c r="F104" s="171">
        <f t="shared" ref="F104:F122" si="3">D104*E104</f>
        <v>0</v>
      </c>
      <c r="G104" s="128"/>
      <c r="H104" s="128"/>
      <c r="I104" s="128"/>
      <c r="J104" s="128"/>
      <c r="K104" s="128"/>
      <c r="L104" s="128"/>
      <c r="M104" s="128"/>
      <c r="N104" s="128"/>
      <c r="O104" s="128"/>
      <c r="P104" s="128"/>
      <c r="Q104" s="128"/>
      <c r="R104" s="128"/>
    </row>
    <row r="105" spans="1:18" ht="22" customHeight="1">
      <c r="A105" s="20"/>
      <c r="B105" s="43"/>
      <c r="C105" s="43"/>
      <c r="D105" s="43"/>
      <c r="E105" s="35"/>
      <c r="F105" s="171">
        <f t="shared" si="3"/>
        <v>0</v>
      </c>
      <c r="G105" s="128"/>
      <c r="H105" s="128"/>
      <c r="I105" s="128"/>
      <c r="J105" s="128"/>
      <c r="K105" s="128"/>
      <c r="L105" s="128"/>
      <c r="M105" s="128"/>
      <c r="N105" s="128"/>
      <c r="O105" s="128"/>
      <c r="P105" s="128"/>
      <c r="Q105" s="128"/>
      <c r="R105" s="128"/>
    </row>
    <row r="106" spans="1:18" ht="22" customHeight="1">
      <c r="A106" s="20"/>
      <c r="B106" s="43"/>
      <c r="C106" s="43"/>
      <c r="D106" s="43"/>
      <c r="E106" s="35"/>
      <c r="F106" s="171">
        <f t="shared" si="3"/>
        <v>0</v>
      </c>
      <c r="G106" s="128"/>
      <c r="H106" s="128"/>
      <c r="I106" s="128"/>
      <c r="J106" s="128"/>
      <c r="K106" s="128"/>
      <c r="L106" s="128"/>
      <c r="M106" s="128"/>
      <c r="N106" s="128"/>
      <c r="O106" s="128"/>
      <c r="P106" s="128"/>
      <c r="Q106" s="128"/>
      <c r="R106" s="128"/>
    </row>
    <row r="107" spans="1:18" ht="22" customHeight="1">
      <c r="A107" s="20"/>
      <c r="B107" s="43"/>
      <c r="C107" s="43"/>
      <c r="D107" s="43"/>
      <c r="E107" s="35"/>
      <c r="F107" s="171">
        <f t="shared" si="3"/>
        <v>0</v>
      </c>
      <c r="G107" s="128"/>
      <c r="H107" s="128"/>
      <c r="I107" s="128"/>
      <c r="J107" s="128"/>
      <c r="K107" s="128"/>
      <c r="L107" s="128"/>
      <c r="M107" s="128"/>
      <c r="N107" s="128"/>
      <c r="O107" s="128"/>
      <c r="P107" s="128"/>
      <c r="Q107" s="128"/>
      <c r="R107" s="128"/>
    </row>
    <row r="108" spans="1:18" ht="22" customHeight="1">
      <c r="A108" s="20"/>
      <c r="B108" s="43"/>
      <c r="C108" s="43"/>
      <c r="D108" s="43"/>
      <c r="E108" s="35"/>
      <c r="F108" s="171">
        <f t="shared" si="3"/>
        <v>0</v>
      </c>
      <c r="G108" s="128"/>
      <c r="H108" s="128"/>
      <c r="I108" s="128"/>
      <c r="J108" s="128"/>
      <c r="K108" s="128"/>
      <c r="L108" s="128"/>
      <c r="M108" s="128"/>
      <c r="N108" s="128"/>
      <c r="O108" s="128"/>
      <c r="P108" s="128"/>
      <c r="Q108" s="128"/>
      <c r="R108" s="128"/>
    </row>
    <row r="109" spans="1:18" ht="22" customHeight="1">
      <c r="A109" s="20"/>
      <c r="B109" s="43"/>
      <c r="C109" s="43"/>
      <c r="D109" s="43"/>
      <c r="E109" s="35"/>
      <c r="F109" s="171">
        <f t="shared" si="3"/>
        <v>0</v>
      </c>
      <c r="G109" s="128"/>
      <c r="H109" s="128"/>
      <c r="I109" s="128"/>
      <c r="J109" s="128"/>
      <c r="K109" s="128"/>
      <c r="L109" s="128"/>
      <c r="M109" s="128"/>
      <c r="N109" s="128"/>
      <c r="O109" s="128"/>
      <c r="P109" s="128"/>
      <c r="Q109" s="128"/>
      <c r="R109" s="128"/>
    </row>
    <row r="110" spans="1:18" ht="22" customHeight="1">
      <c r="A110" s="20"/>
      <c r="B110" s="43"/>
      <c r="C110" s="43"/>
      <c r="D110" s="43"/>
      <c r="E110" s="35"/>
      <c r="F110" s="171">
        <f t="shared" si="3"/>
        <v>0</v>
      </c>
      <c r="G110" s="128"/>
      <c r="H110" s="128"/>
      <c r="I110" s="128"/>
      <c r="J110" s="128"/>
      <c r="K110" s="128"/>
      <c r="L110" s="128"/>
      <c r="M110" s="128"/>
      <c r="N110" s="128"/>
      <c r="O110" s="128"/>
      <c r="P110" s="128"/>
      <c r="Q110" s="128"/>
      <c r="R110" s="128"/>
    </row>
    <row r="111" spans="1:18" ht="22" customHeight="1">
      <c r="A111" s="20"/>
      <c r="B111" s="43"/>
      <c r="C111" s="43"/>
      <c r="D111" s="43"/>
      <c r="E111" s="35"/>
      <c r="F111" s="171">
        <f t="shared" si="3"/>
        <v>0</v>
      </c>
      <c r="G111" s="128"/>
      <c r="H111" s="128"/>
      <c r="I111" s="128"/>
      <c r="J111" s="128"/>
      <c r="K111" s="128"/>
      <c r="L111" s="128"/>
      <c r="M111" s="128"/>
      <c r="N111" s="128"/>
      <c r="O111" s="128"/>
      <c r="P111" s="128"/>
      <c r="Q111" s="128"/>
      <c r="R111" s="128"/>
    </row>
    <row r="112" spans="1:18" ht="22" customHeight="1">
      <c r="A112" s="20"/>
      <c r="B112" s="43"/>
      <c r="C112" s="43"/>
      <c r="D112" s="43"/>
      <c r="E112" s="35"/>
      <c r="F112" s="171">
        <f t="shared" si="3"/>
        <v>0</v>
      </c>
      <c r="G112" s="128"/>
      <c r="H112" s="128"/>
      <c r="I112" s="128"/>
      <c r="J112" s="128"/>
      <c r="K112" s="128"/>
      <c r="L112" s="128"/>
      <c r="M112" s="128"/>
      <c r="N112" s="128"/>
      <c r="O112" s="128"/>
      <c r="P112" s="128"/>
      <c r="Q112" s="128"/>
      <c r="R112" s="128"/>
    </row>
    <row r="113" spans="1:18" ht="22" customHeight="1">
      <c r="A113" s="20"/>
      <c r="B113" s="43"/>
      <c r="C113" s="43"/>
      <c r="D113" s="43"/>
      <c r="E113" s="35"/>
      <c r="F113" s="171">
        <f t="shared" si="3"/>
        <v>0</v>
      </c>
      <c r="G113" s="128"/>
      <c r="H113" s="128"/>
      <c r="I113" s="128"/>
      <c r="J113" s="128"/>
      <c r="K113" s="128"/>
      <c r="L113" s="128"/>
      <c r="M113" s="128"/>
      <c r="N113" s="128"/>
      <c r="O113" s="128"/>
      <c r="P113" s="128"/>
      <c r="Q113" s="128"/>
      <c r="R113" s="128"/>
    </row>
    <row r="114" spans="1:18" ht="22" customHeight="1">
      <c r="A114" s="20"/>
      <c r="B114" s="43"/>
      <c r="C114" s="43"/>
      <c r="D114" s="43"/>
      <c r="E114" s="35"/>
      <c r="F114" s="171">
        <f t="shared" si="3"/>
        <v>0</v>
      </c>
      <c r="G114" s="128"/>
      <c r="H114" s="128"/>
      <c r="I114" s="128"/>
      <c r="J114" s="128"/>
      <c r="K114" s="128"/>
      <c r="L114" s="128"/>
      <c r="M114" s="128"/>
      <c r="N114" s="128"/>
      <c r="O114" s="128"/>
      <c r="P114" s="128"/>
      <c r="Q114" s="128"/>
      <c r="R114" s="128"/>
    </row>
    <row r="115" spans="1:18" ht="22" customHeight="1">
      <c r="A115" s="20"/>
      <c r="B115" s="43"/>
      <c r="C115" s="43"/>
      <c r="D115" s="43"/>
      <c r="E115" s="35"/>
      <c r="F115" s="171">
        <f t="shared" si="3"/>
        <v>0</v>
      </c>
      <c r="G115" s="128"/>
      <c r="H115" s="128"/>
      <c r="I115" s="128"/>
      <c r="J115" s="128"/>
      <c r="K115" s="128"/>
      <c r="L115" s="128"/>
      <c r="M115" s="128"/>
      <c r="N115" s="128"/>
      <c r="O115" s="128"/>
      <c r="P115" s="128"/>
      <c r="Q115" s="128"/>
      <c r="R115" s="128"/>
    </row>
    <row r="116" spans="1:18" ht="22" customHeight="1">
      <c r="A116" s="20"/>
      <c r="B116" s="43"/>
      <c r="C116" s="43"/>
      <c r="D116" s="43"/>
      <c r="E116" s="35"/>
      <c r="F116" s="171">
        <f t="shared" si="3"/>
        <v>0</v>
      </c>
      <c r="G116" s="128"/>
      <c r="H116" s="128"/>
      <c r="I116" s="128"/>
      <c r="J116" s="128"/>
      <c r="K116" s="128"/>
      <c r="L116" s="128"/>
      <c r="M116" s="128"/>
      <c r="N116" s="128"/>
      <c r="O116" s="128"/>
      <c r="P116" s="128"/>
      <c r="Q116" s="128"/>
      <c r="R116" s="128"/>
    </row>
    <row r="117" spans="1:18" ht="22" customHeight="1">
      <c r="A117" s="20"/>
      <c r="B117" s="43"/>
      <c r="C117" s="43"/>
      <c r="D117" s="43"/>
      <c r="E117" s="35"/>
      <c r="F117" s="171">
        <f t="shared" si="3"/>
        <v>0</v>
      </c>
      <c r="G117" s="128"/>
      <c r="H117" s="128"/>
      <c r="I117" s="128"/>
      <c r="J117" s="128"/>
      <c r="K117" s="128"/>
      <c r="L117" s="128"/>
      <c r="M117" s="128"/>
      <c r="N117" s="128"/>
      <c r="O117" s="128"/>
      <c r="P117" s="128"/>
      <c r="Q117" s="128"/>
      <c r="R117" s="128"/>
    </row>
    <row r="118" spans="1:18" ht="22" customHeight="1">
      <c r="A118" s="20"/>
      <c r="B118" s="43"/>
      <c r="C118" s="43"/>
      <c r="D118" s="43"/>
      <c r="E118" s="35"/>
      <c r="F118" s="171">
        <f t="shared" si="3"/>
        <v>0</v>
      </c>
      <c r="G118" s="128"/>
      <c r="H118" s="128"/>
      <c r="I118" s="128"/>
      <c r="J118" s="128"/>
      <c r="K118" s="128"/>
      <c r="L118" s="128"/>
      <c r="M118" s="128"/>
      <c r="N118" s="128"/>
      <c r="O118" s="128"/>
      <c r="P118" s="128"/>
      <c r="Q118" s="128"/>
      <c r="R118" s="128"/>
    </row>
    <row r="119" spans="1:18" ht="22" customHeight="1">
      <c r="A119" s="20"/>
      <c r="B119" s="43"/>
      <c r="C119" s="43"/>
      <c r="D119" s="43"/>
      <c r="E119" s="35"/>
      <c r="F119" s="171">
        <f t="shared" si="3"/>
        <v>0</v>
      </c>
      <c r="G119" s="128"/>
      <c r="H119" s="128"/>
      <c r="I119" s="128"/>
      <c r="J119" s="128"/>
      <c r="K119" s="128"/>
      <c r="L119" s="128"/>
      <c r="M119" s="128"/>
      <c r="N119" s="128"/>
      <c r="O119" s="128"/>
      <c r="P119" s="128"/>
      <c r="Q119" s="128"/>
      <c r="R119" s="128"/>
    </row>
    <row r="120" spans="1:18" ht="22" customHeight="1">
      <c r="A120" s="20"/>
      <c r="B120" s="43"/>
      <c r="C120" s="43"/>
      <c r="D120" s="43"/>
      <c r="E120" s="35"/>
      <c r="F120" s="171">
        <f t="shared" si="3"/>
        <v>0</v>
      </c>
      <c r="G120" s="128"/>
      <c r="H120" s="128"/>
      <c r="I120" s="128"/>
      <c r="J120" s="128"/>
      <c r="K120" s="128"/>
      <c r="L120" s="128"/>
      <c r="M120" s="128"/>
      <c r="N120" s="128"/>
      <c r="O120" s="128"/>
      <c r="P120" s="128"/>
      <c r="Q120" s="128"/>
      <c r="R120" s="128"/>
    </row>
    <row r="121" spans="1:18" ht="22" customHeight="1">
      <c r="A121" s="20"/>
      <c r="B121" s="43"/>
      <c r="C121" s="43"/>
      <c r="D121" s="43"/>
      <c r="E121" s="35"/>
      <c r="F121" s="171">
        <f t="shared" si="3"/>
        <v>0</v>
      </c>
      <c r="G121" s="128"/>
      <c r="H121" s="128"/>
      <c r="I121" s="128"/>
      <c r="J121" s="128"/>
      <c r="K121" s="128"/>
      <c r="L121" s="128"/>
      <c r="M121" s="128"/>
      <c r="N121" s="128"/>
      <c r="O121" s="128"/>
      <c r="P121" s="128"/>
      <c r="Q121" s="128"/>
      <c r="R121" s="128"/>
    </row>
    <row r="122" spans="1:18" ht="22" customHeight="1">
      <c r="A122" s="20"/>
      <c r="B122" s="43"/>
      <c r="C122" s="43"/>
      <c r="D122" s="43"/>
      <c r="E122" s="35"/>
      <c r="F122" s="171">
        <f t="shared" si="3"/>
        <v>0</v>
      </c>
      <c r="G122" s="128"/>
      <c r="H122" s="128"/>
      <c r="I122" s="128"/>
      <c r="J122" s="128"/>
      <c r="K122" s="128"/>
      <c r="L122" s="128"/>
      <c r="M122" s="128"/>
      <c r="N122" s="128"/>
      <c r="O122" s="128"/>
      <c r="P122" s="128"/>
      <c r="Q122" s="128"/>
      <c r="R122" s="128"/>
    </row>
    <row r="123" spans="1:18" ht="26.5" customHeight="1">
      <c r="A123" s="20"/>
      <c r="B123" s="172"/>
      <c r="C123" s="173"/>
      <c r="D123" s="174"/>
      <c r="E123" s="175"/>
      <c r="F123" s="162">
        <f>SUM(F103:F122)</f>
        <v>0</v>
      </c>
      <c r="G123" s="128"/>
      <c r="H123" s="128"/>
      <c r="I123" s="128"/>
      <c r="J123" s="128"/>
      <c r="K123" s="128"/>
      <c r="L123" s="128"/>
      <c r="M123" s="128"/>
      <c r="N123" s="128"/>
      <c r="O123" s="128"/>
      <c r="P123" s="128"/>
      <c r="Q123" s="128"/>
      <c r="R123" s="128"/>
    </row>
    <row r="124" spans="1:18">
      <c r="A124" s="20"/>
      <c r="B124" s="128"/>
      <c r="C124" s="128"/>
      <c r="D124" s="128"/>
      <c r="E124" s="128"/>
      <c r="F124" s="128"/>
      <c r="G124" s="128"/>
      <c r="H124" s="128"/>
      <c r="I124" s="128"/>
      <c r="J124" s="128"/>
      <c r="K124" s="128"/>
      <c r="L124" s="128"/>
      <c r="M124" s="128"/>
      <c r="N124" s="128"/>
      <c r="O124" s="128"/>
      <c r="P124" s="128"/>
      <c r="Q124" s="128"/>
      <c r="R124" s="128"/>
    </row>
    <row r="125" spans="1:18" ht="15.5">
      <c r="A125" s="20"/>
      <c r="B125" s="159" t="s">
        <v>109</v>
      </c>
      <c r="C125" s="128"/>
      <c r="D125" s="128"/>
      <c r="E125" s="128"/>
      <c r="F125" s="128"/>
      <c r="G125" s="128"/>
      <c r="H125" s="128"/>
      <c r="I125" s="128"/>
      <c r="J125" s="128"/>
      <c r="K125" s="128"/>
      <c r="L125" s="128"/>
      <c r="M125" s="128"/>
      <c r="N125" s="128"/>
      <c r="O125" s="128"/>
      <c r="P125" s="128"/>
      <c r="Q125" s="128"/>
      <c r="R125" s="128"/>
    </row>
    <row r="126" spans="1:18">
      <c r="A126" s="20"/>
      <c r="B126" s="128"/>
      <c r="C126" s="128"/>
      <c r="D126" s="128"/>
      <c r="E126" s="128"/>
      <c r="F126" s="128"/>
      <c r="G126" s="128"/>
      <c r="H126" s="128"/>
      <c r="I126" s="128"/>
      <c r="J126" s="128"/>
      <c r="K126" s="128"/>
      <c r="L126" s="128"/>
      <c r="M126" s="128"/>
      <c r="N126" s="128"/>
      <c r="O126" s="128"/>
      <c r="P126" s="128"/>
      <c r="Q126" s="128"/>
      <c r="R126" s="128"/>
    </row>
    <row r="127" spans="1:18" ht="41.5" customHeight="1">
      <c r="A127" s="20"/>
      <c r="B127" s="128"/>
      <c r="C127" s="353" t="s">
        <v>59</v>
      </c>
      <c r="D127" s="354"/>
      <c r="E127" s="355"/>
      <c r="F127" s="176"/>
      <c r="G127" s="72" t="b">
        <v>1</v>
      </c>
      <c r="H127" s="177"/>
      <c r="I127" s="177"/>
      <c r="J127" s="128"/>
      <c r="K127" s="128"/>
      <c r="L127" s="128"/>
      <c r="M127" s="128"/>
      <c r="N127" s="128"/>
      <c r="O127" s="128"/>
      <c r="P127" s="128"/>
      <c r="Q127" s="128"/>
      <c r="R127" s="128"/>
    </row>
    <row r="128" spans="1:18" s="20" customFormat="1" ht="11.5" customHeight="1">
      <c r="B128" s="128"/>
      <c r="C128" s="178"/>
      <c r="D128" s="178"/>
      <c r="E128" s="178"/>
      <c r="F128" s="179"/>
      <c r="G128" s="130"/>
      <c r="H128" s="130"/>
      <c r="I128" s="130"/>
      <c r="J128" s="128"/>
      <c r="K128" s="128"/>
      <c r="L128" s="128"/>
      <c r="M128" s="128"/>
      <c r="N128" s="128"/>
      <c r="O128" s="128"/>
      <c r="P128" s="128"/>
      <c r="Q128" s="128"/>
      <c r="R128" s="128"/>
    </row>
    <row r="129" spans="1:18" ht="39" customHeight="1">
      <c r="A129" s="20"/>
      <c r="B129" s="128"/>
      <c r="C129" s="350" t="s">
        <v>108</v>
      </c>
      <c r="D129" s="351"/>
      <c r="E129" s="352"/>
      <c r="F129" s="180">
        <f>IF(G127=TRUE,15%*(J98+F123),(IF(G127=FALSE,"0,00 €")))</f>
        <v>0</v>
      </c>
      <c r="G129" s="128"/>
      <c r="H129" s="128"/>
      <c r="I129" s="128"/>
      <c r="J129" s="128"/>
      <c r="K129" s="128"/>
      <c r="L129" s="128"/>
      <c r="M129" s="128"/>
      <c r="N129" s="128"/>
      <c r="O129" s="128"/>
      <c r="P129" s="128"/>
      <c r="Q129" s="128"/>
      <c r="R129" s="128"/>
    </row>
    <row r="130" spans="1:18">
      <c r="A130" s="20"/>
      <c r="B130" s="128"/>
      <c r="C130" s="128"/>
      <c r="D130" s="128"/>
      <c r="E130" s="128"/>
      <c r="F130" s="128"/>
      <c r="G130" s="128"/>
      <c r="H130" s="128"/>
      <c r="I130" s="128"/>
      <c r="J130" s="128"/>
      <c r="K130" s="128"/>
      <c r="L130" s="128"/>
      <c r="M130" s="128"/>
      <c r="N130" s="128"/>
      <c r="O130" s="128"/>
      <c r="P130" s="128"/>
      <c r="Q130" s="128"/>
      <c r="R130" s="128"/>
    </row>
    <row r="131" spans="1:18" ht="44.15" customHeight="1">
      <c r="A131" s="20"/>
      <c r="B131" s="128"/>
      <c r="C131" s="353" t="s">
        <v>60</v>
      </c>
      <c r="D131" s="354"/>
      <c r="E131" s="355"/>
      <c r="F131" s="176"/>
      <c r="G131" s="73" t="b">
        <v>1</v>
      </c>
      <c r="H131" s="158"/>
      <c r="I131" s="158"/>
      <c r="J131" s="128"/>
      <c r="K131" s="128"/>
      <c r="L131" s="128"/>
      <c r="M131" s="128"/>
      <c r="N131" s="128"/>
      <c r="O131" s="128"/>
      <c r="P131" s="128"/>
      <c r="Q131" s="128"/>
      <c r="R131" s="128"/>
    </row>
    <row r="132" spans="1:18">
      <c r="A132" s="20"/>
      <c r="B132" s="128"/>
      <c r="C132" s="128"/>
      <c r="D132" s="128"/>
      <c r="E132" s="128"/>
      <c r="F132" s="128"/>
      <c r="G132" s="128"/>
      <c r="H132" s="128"/>
      <c r="I132" s="128"/>
      <c r="J132" s="128"/>
      <c r="K132" s="128"/>
      <c r="L132" s="128"/>
      <c r="M132" s="128"/>
      <c r="N132" s="128"/>
      <c r="O132" s="128"/>
      <c r="P132" s="128"/>
      <c r="Q132" s="128"/>
      <c r="R132" s="128"/>
    </row>
    <row r="133" spans="1:18" ht="30.65" customHeight="1">
      <c r="A133" s="20"/>
      <c r="B133" s="128"/>
      <c r="C133" s="350" t="s">
        <v>61</v>
      </c>
      <c r="D133" s="351"/>
      <c r="E133" s="352"/>
      <c r="F133" s="180">
        <f>IF(G131=TRUE,6.3%*(J98+F123),(IF(G131=FALSE,"0,00 €")))</f>
        <v>0</v>
      </c>
      <c r="G133" s="128"/>
      <c r="H133" s="128"/>
      <c r="I133" s="128"/>
      <c r="J133" s="128"/>
      <c r="K133" s="128"/>
      <c r="L133" s="128"/>
      <c r="M133" s="128"/>
      <c r="N133" s="128"/>
      <c r="O133" s="128"/>
      <c r="P133" s="128"/>
      <c r="Q133" s="128"/>
      <c r="R133" s="128"/>
    </row>
    <row r="134" spans="1:18">
      <c r="A134" s="20"/>
      <c r="B134" s="128"/>
      <c r="C134" s="128"/>
      <c r="D134" s="128"/>
      <c r="E134" s="128"/>
      <c r="F134" s="128"/>
      <c r="G134" s="128"/>
      <c r="H134" s="128"/>
      <c r="I134" s="128"/>
      <c r="J134" s="128"/>
      <c r="K134" s="128"/>
      <c r="L134" s="128"/>
      <c r="M134" s="128"/>
      <c r="N134" s="128"/>
      <c r="O134" s="128"/>
      <c r="P134" s="128"/>
      <c r="Q134" s="128"/>
      <c r="R134" s="128"/>
    </row>
    <row r="135" spans="1:18" ht="36" customHeight="1">
      <c r="A135" s="20"/>
      <c r="B135" s="128"/>
      <c r="C135" s="350" t="s">
        <v>107</v>
      </c>
      <c r="D135" s="351"/>
      <c r="E135" s="352"/>
      <c r="F135" s="180">
        <f>F129+F133</f>
        <v>0</v>
      </c>
      <c r="G135" s="128"/>
      <c r="H135" s="128"/>
      <c r="I135" s="128"/>
      <c r="J135" s="128"/>
      <c r="K135" s="128"/>
      <c r="L135" s="128"/>
      <c r="M135" s="128"/>
      <c r="N135" s="128"/>
      <c r="O135" s="128"/>
      <c r="P135" s="128"/>
      <c r="Q135" s="128"/>
      <c r="R135" s="128"/>
    </row>
    <row r="136" spans="1:18">
      <c r="A136" s="20"/>
      <c r="B136" s="128"/>
      <c r="C136" s="128"/>
      <c r="D136" s="128"/>
      <c r="E136" s="128"/>
      <c r="F136" s="128"/>
      <c r="G136" s="128"/>
      <c r="H136" s="128"/>
      <c r="I136" s="128"/>
      <c r="J136" s="128"/>
      <c r="K136" s="128"/>
      <c r="L136" s="128"/>
      <c r="M136" s="128"/>
      <c r="N136" s="128"/>
      <c r="O136" s="128"/>
      <c r="P136" s="128"/>
      <c r="Q136" s="128"/>
      <c r="R136" s="128"/>
    </row>
    <row r="137" spans="1:18">
      <c r="A137" s="20"/>
      <c r="B137" s="128"/>
      <c r="C137" s="128"/>
      <c r="D137" s="128"/>
      <c r="E137" s="128"/>
      <c r="F137" s="128"/>
      <c r="G137" s="128"/>
      <c r="H137" s="128"/>
      <c r="I137" s="128"/>
      <c r="J137" s="128"/>
      <c r="K137" s="128"/>
      <c r="L137" s="128"/>
      <c r="M137" s="128"/>
      <c r="N137" s="128"/>
      <c r="O137" s="128"/>
      <c r="P137" s="128"/>
      <c r="Q137" s="128"/>
      <c r="R137" s="128"/>
    </row>
    <row r="138" spans="1:18" ht="15.5">
      <c r="A138" s="20"/>
      <c r="B138" s="93" t="s">
        <v>101</v>
      </c>
      <c r="C138" s="166"/>
      <c r="D138" s="166"/>
      <c r="E138" s="166"/>
      <c r="F138" s="166"/>
      <c r="G138" s="128"/>
      <c r="H138" s="128"/>
      <c r="I138" s="128"/>
      <c r="J138" s="128"/>
      <c r="K138" s="128"/>
      <c r="L138" s="128"/>
      <c r="M138" s="128"/>
      <c r="N138" s="128"/>
      <c r="O138" s="128"/>
      <c r="P138" s="128"/>
      <c r="Q138" s="128"/>
      <c r="R138" s="128"/>
    </row>
    <row r="139" spans="1:18">
      <c r="A139" s="20"/>
      <c r="B139" s="166"/>
      <c r="C139" s="166"/>
      <c r="D139" s="166"/>
      <c r="E139" s="166"/>
      <c r="F139" s="166"/>
      <c r="G139" s="128"/>
      <c r="H139" s="128"/>
      <c r="I139" s="128"/>
      <c r="J139" s="128"/>
      <c r="K139" s="128"/>
      <c r="L139" s="128"/>
      <c r="M139" s="128"/>
      <c r="N139" s="128"/>
      <c r="O139" s="128"/>
      <c r="P139" s="128"/>
      <c r="Q139" s="128"/>
      <c r="R139" s="128"/>
    </row>
    <row r="140" spans="1:18" ht="25" customHeight="1">
      <c r="A140" s="20"/>
      <c r="B140" s="125" t="s">
        <v>43</v>
      </c>
      <c r="C140" s="125" t="s">
        <v>7</v>
      </c>
      <c r="D140" s="125" t="s">
        <v>8</v>
      </c>
      <c r="E140" s="125" t="s">
        <v>63</v>
      </c>
      <c r="F140" s="125" t="s">
        <v>9</v>
      </c>
      <c r="G140" s="128"/>
      <c r="H140" s="128"/>
      <c r="I140" s="128"/>
      <c r="J140" s="128"/>
      <c r="K140" s="128"/>
      <c r="L140" s="128"/>
      <c r="M140" s="128"/>
      <c r="N140" s="128"/>
      <c r="O140" s="128"/>
      <c r="P140" s="128"/>
      <c r="Q140" s="128"/>
      <c r="R140" s="128"/>
    </row>
    <row r="141" spans="1:18" ht="39">
      <c r="A141" s="20"/>
      <c r="B141" s="160" t="s">
        <v>169</v>
      </c>
      <c r="C141" s="160" t="s">
        <v>102</v>
      </c>
      <c r="D141" s="160" t="s">
        <v>65</v>
      </c>
      <c r="E141" s="160" t="s">
        <v>103</v>
      </c>
      <c r="F141" s="160" t="s">
        <v>106</v>
      </c>
      <c r="G141" s="128"/>
      <c r="H141" s="128"/>
      <c r="I141" s="128"/>
      <c r="J141" s="128"/>
      <c r="K141" s="128"/>
      <c r="L141" s="128"/>
      <c r="M141" s="128"/>
      <c r="N141" s="128"/>
      <c r="O141" s="128"/>
      <c r="P141" s="128"/>
      <c r="Q141" s="128"/>
      <c r="R141" s="128"/>
    </row>
    <row r="142" spans="1:18" ht="22" customHeight="1">
      <c r="A142" s="20"/>
      <c r="B142" s="43"/>
      <c r="C142" s="317"/>
      <c r="D142" s="43"/>
      <c r="E142" s="311"/>
      <c r="F142" s="171">
        <f>C142*E142</f>
        <v>0</v>
      </c>
      <c r="G142" s="128"/>
      <c r="H142" s="128"/>
      <c r="I142" s="128"/>
      <c r="J142" s="128"/>
      <c r="K142" s="128"/>
      <c r="L142" s="128"/>
      <c r="M142" s="128"/>
      <c r="N142" s="128"/>
      <c r="O142" s="128"/>
      <c r="P142" s="128"/>
      <c r="Q142" s="128"/>
      <c r="R142" s="128"/>
    </row>
    <row r="143" spans="1:18" ht="22" customHeight="1">
      <c r="A143" s="20"/>
      <c r="B143" s="43"/>
      <c r="C143" s="317"/>
      <c r="D143" s="43"/>
      <c r="E143" s="311"/>
      <c r="F143" s="171">
        <f t="shared" ref="F143:F161" si="4">C143*E143</f>
        <v>0</v>
      </c>
      <c r="G143" s="158" t="s">
        <v>400</v>
      </c>
      <c r="H143" s="128"/>
      <c r="I143" s="128"/>
      <c r="J143" s="128"/>
      <c r="K143" s="128"/>
      <c r="L143" s="128"/>
      <c r="M143" s="128"/>
      <c r="N143" s="128"/>
      <c r="O143" s="128"/>
      <c r="P143" s="128"/>
      <c r="Q143" s="128"/>
      <c r="R143" s="128"/>
    </row>
    <row r="144" spans="1:18" ht="22" customHeight="1">
      <c r="A144" s="20"/>
      <c r="B144" s="43"/>
      <c r="C144" s="317"/>
      <c r="D144" s="43"/>
      <c r="E144" s="311"/>
      <c r="F144" s="171">
        <f t="shared" si="4"/>
        <v>0</v>
      </c>
      <c r="G144" s="158" t="s">
        <v>401</v>
      </c>
      <c r="H144" s="128"/>
      <c r="I144" s="128"/>
      <c r="J144" s="128"/>
      <c r="K144" s="128"/>
      <c r="L144" s="128"/>
      <c r="M144" s="128"/>
      <c r="N144" s="128"/>
      <c r="O144" s="128"/>
      <c r="P144" s="128"/>
      <c r="Q144" s="128"/>
      <c r="R144" s="128"/>
    </row>
    <row r="145" spans="1:18" ht="22" customHeight="1">
      <c r="A145" s="20"/>
      <c r="B145" s="43"/>
      <c r="C145" s="317"/>
      <c r="D145" s="43"/>
      <c r="E145" s="311"/>
      <c r="F145" s="171">
        <f t="shared" si="4"/>
        <v>0</v>
      </c>
      <c r="G145" s="128"/>
      <c r="H145" s="128"/>
      <c r="I145" s="128"/>
      <c r="J145" s="128"/>
      <c r="K145" s="128"/>
      <c r="L145" s="128"/>
      <c r="M145" s="128"/>
      <c r="N145" s="128"/>
      <c r="O145" s="128"/>
      <c r="P145" s="128"/>
      <c r="Q145" s="128"/>
      <c r="R145" s="128"/>
    </row>
    <row r="146" spans="1:18" ht="22" customHeight="1">
      <c r="A146" s="20"/>
      <c r="B146" s="43"/>
      <c r="C146" s="317"/>
      <c r="D146" s="43"/>
      <c r="E146" s="311"/>
      <c r="F146" s="171">
        <f t="shared" si="4"/>
        <v>0</v>
      </c>
      <c r="G146" s="128"/>
      <c r="H146" s="128"/>
      <c r="I146" s="128"/>
      <c r="J146" s="128"/>
      <c r="K146" s="128"/>
      <c r="L146" s="128"/>
      <c r="M146" s="128"/>
      <c r="N146" s="128"/>
      <c r="O146" s="128"/>
      <c r="P146" s="128"/>
      <c r="Q146" s="128"/>
      <c r="R146" s="128"/>
    </row>
    <row r="147" spans="1:18" ht="22" customHeight="1">
      <c r="A147" s="20"/>
      <c r="B147" s="43"/>
      <c r="C147" s="317"/>
      <c r="D147" s="43"/>
      <c r="E147" s="311"/>
      <c r="F147" s="171">
        <f t="shared" si="4"/>
        <v>0</v>
      </c>
      <c r="G147" s="128"/>
      <c r="H147" s="128"/>
      <c r="I147" s="128"/>
      <c r="J147" s="128"/>
      <c r="K147" s="128"/>
      <c r="L147" s="128"/>
      <c r="M147" s="128"/>
      <c r="N147" s="128"/>
      <c r="O147" s="128"/>
      <c r="P147" s="128"/>
      <c r="Q147" s="128"/>
      <c r="R147" s="128"/>
    </row>
    <row r="148" spans="1:18" ht="22" customHeight="1">
      <c r="A148" s="20"/>
      <c r="B148" s="43"/>
      <c r="C148" s="317"/>
      <c r="D148" s="43"/>
      <c r="E148" s="311"/>
      <c r="F148" s="171">
        <f t="shared" si="4"/>
        <v>0</v>
      </c>
      <c r="G148" s="128"/>
      <c r="H148" s="128"/>
      <c r="I148" s="128"/>
      <c r="J148" s="128"/>
      <c r="K148" s="128"/>
      <c r="L148" s="128"/>
      <c r="M148" s="128"/>
      <c r="N148" s="128"/>
      <c r="O148" s="128"/>
      <c r="P148" s="128"/>
      <c r="Q148" s="128"/>
      <c r="R148" s="128"/>
    </row>
    <row r="149" spans="1:18" ht="22" customHeight="1">
      <c r="A149" s="20"/>
      <c r="B149" s="43"/>
      <c r="C149" s="317"/>
      <c r="D149" s="43"/>
      <c r="E149" s="311"/>
      <c r="F149" s="171">
        <f t="shared" si="4"/>
        <v>0</v>
      </c>
      <c r="G149" s="128"/>
      <c r="H149" s="128"/>
      <c r="I149" s="128"/>
      <c r="J149" s="128"/>
      <c r="K149" s="128"/>
      <c r="L149" s="128"/>
      <c r="M149" s="128"/>
      <c r="N149" s="128"/>
      <c r="O149" s="128"/>
      <c r="P149" s="128"/>
      <c r="Q149" s="128"/>
      <c r="R149" s="128"/>
    </row>
    <row r="150" spans="1:18" ht="22" customHeight="1">
      <c r="A150" s="20"/>
      <c r="B150" s="43"/>
      <c r="C150" s="317"/>
      <c r="D150" s="43"/>
      <c r="E150" s="311"/>
      <c r="F150" s="171">
        <f t="shared" si="4"/>
        <v>0</v>
      </c>
      <c r="G150" s="128"/>
      <c r="H150" s="128"/>
      <c r="I150" s="128"/>
      <c r="J150" s="128"/>
      <c r="K150" s="128"/>
      <c r="L150" s="128"/>
      <c r="M150" s="128"/>
      <c r="N150" s="128"/>
      <c r="O150" s="128"/>
      <c r="P150" s="128"/>
      <c r="Q150" s="128"/>
      <c r="R150" s="128"/>
    </row>
    <row r="151" spans="1:18" ht="22" customHeight="1">
      <c r="A151" s="20"/>
      <c r="B151" s="43"/>
      <c r="C151" s="317"/>
      <c r="D151" s="43"/>
      <c r="E151" s="311"/>
      <c r="F151" s="171">
        <f t="shared" si="4"/>
        <v>0</v>
      </c>
      <c r="G151" s="128"/>
      <c r="H151" s="128"/>
      <c r="I151" s="128"/>
      <c r="J151" s="128"/>
      <c r="K151" s="128"/>
      <c r="L151" s="128"/>
      <c r="M151" s="128"/>
      <c r="N151" s="128"/>
      <c r="O151" s="128"/>
      <c r="P151" s="128"/>
      <c r="Q151" s="128"/>
      <c r="R151" s="128"/>
    </row>
    <row r="152" spans="1:18" ht="22" customHeight="1">
      <c r="A152" s="20"/>
      <c r="B152" s="43"/>
      <c r="C152" s="317"/>
      <c r="D152" s="43"/>
      <c r="E152" s="311"/>
      <c r="F152" s="171">
        <f t="shared" si="4"/>
        <v>0</v>
      </c>
      <c r="G152" s="128"/>
      <c r="H152" s="128"/>
      <c r="I152" s="128"/>
      <c r="J152" s="128"/>
      <c r="K152" s="128"/>
      <c r="L152" s="128"/>
      <c r="M152" s="128"/>
      <c r="N152" s="128"/>
      <c r="O152" s="128"/>
      <c r="P152" s="128"/>
      <c r="Q152" s="128"/>
      <c r="R152" s="128"/>
    </row>
    <row r="153" spans="1:18" ht="22" customHeight="1">
      <c r="A153" s="20"/>
      <c r="B153" s="43"/>
      <c r="C153" s="317"/>
      <c r="D153" s="43"/>
      <c r="E153" s="311"/>
      <c r="F153" s="171">
        <f t="shared" si="4"/>
        <v>0</v>
      </c>
      <c r="G153" s="128"/>
      <c r="H153" s="128"/>
      <c r="I153" s="128"/>
      <c r="J153" s="128"/>
      <c r="K153" s="128"/>
      <c r="L153" s="128"/>
      <c r="M153" s="128"/>
      <c r="N153" s="128"/>
      <c r="O153" s="128"/>
      <c r="P153" s="128"/>
      <c r="Q153" s="128"/>
      <c r="R153" s="128"/>
    </row>
    <row r="154" spans="1:18" ht="22" customHeight="1">
      <c r="A154" s="20"/>
      <c r="B154" s="43"/>
      <c r="C154" s="317"/>
      <c r="D154" s="43"/>
      <c r="E154" s="311"/>
      <c r="F154" s="171">
        <f t="shared" si="4"/>
        <v>0</v>
      </c>
      <c r="G154" s="128"/>
      <c r="H154" s="128"/>
      <c r="I154" s="128"/>
      <c r="J154" s="128"/>
      <c r="K154" s="128"/>
      <c r="L154" s="128"/>
      <c r="M154" s="128"/>
      <c r="N154" s="128"/>
      <c r="O154" s="128"/>
      <c r="P154" s="128"/>
      <c r="Q154" s="128"/>
      <c r="R154" s="128"/>
    </row>
    <row r="155" spans="1:18" ht="22" customHeight="1">
      <c r="A155" s="20"/>
      <c r="B155" s="43"/>
      <c r="C155" s="317"/>
      <c r="D155" s="43"/>
      <c r="E155" s="311"/>
      <c r="F155" s="171">
        <f t="shared" si="4"/>
        <v>0</v>
      </c>
      <c r="G155" s="128"/>
      <c r="H155" s="128"/>
      <c r="I155" s="128"/>
      <c r="J155" s="128"/>
      <c r="K155" s="128"/>
      <c r="L155" s="128"/>
      <c r="M155" s="128"/>
      <c r="N155" s="128"/>
      <c r="O155" s="128"/>
      <c r="P155" s="128"/>
      <c r="Q155" s="128"/>
      <c r="R155" s="128"/>
    </row>
    <row r="156" spans="1:18" ht="22" customHeight="1">
      <c r="A156" s="20"/>
      <c r="B156" s="43"/>
      <c r="C156" s="317"/>
      <c r="D156" s="43"/>
      <c r="E156" s="311"/>
      <c r="F156" s="171">
        <f t="shared" si="4"/>
        <v>0</v>
      </c>
      <c r="G156" s="128"/>
      <c r="H156" s="128"/>
      <c r="I156" s="128"/>
      <c r="J156" s="128"/>
      <c r="K156" s="128"/>
      <c r="L156" s="128"/>
      <c r="M156" s="128"/>
      <c r="N156" s="128"/>
      <c r="O156" s="128"/>
      <c r="P156" s="128"/>
      <c r="Q156" s="128"/>
      <c r="R156" s="128"/>
    </row>
    <row r="157" spans="1:18" ht="22" customHeight="1">
      <c r="A157" s="20"/>
      <c r="B157" s="43"/>
      <c r="C157" s="317"/>
      <c r="D157" s="43"/>
      <c r="E157" s="311"/>
      <c r="F157" s="171">
        <f t="shared" si="4"/>
        <v>0</v>
      </c>
      <c r="G157" s="128"/>
      <c r="H157" s="128"/>
      <c r="I157" s="128"/>
      <c r="J157" s="128"/>
      <c r="K157" s="128"/>
      <c r="L157" s="128"/>
      <c r="M157" s="128"/>
      <c r="N157" s="128"/>
      <c r="O157" s="128"/>
      <c r="P157" s="128"/>
      <c r="Q157" s="128"/>
      <c r="R157" s="128"/>
    </row>
    <row r="158" spans="1:18" ht="22" customHeight="1">
      <c r="A158" s="20"/>
      <c r="B158" s="43"/>
      <c r="C158" s="317"/>
      <c r="D158" s="43"/>
      <c r="E158" s="311"/>
      <c r="F158" s="171">
        <f t="shared" si="4"/>
        <v>0</v>
      </c>
      <c r="G158" s="128"/>
      <c r="H158" s="128"/>
      <c r="I158" s="128"/>
      <c r="J158" s="128"/>
      <c r="K158" s="128"/>
      <c r="L158" s="128"/>
      <c r="M158" s="128"/>
      <c r="N158" s="128"/>
      <c r="O158" s="128"/>
      <c r="P158" s="128"/>
      <c r="Q158" s="128"/>
      <c r="R158" s="128"/>
    </row>
    <row r="159" spans="1:18" ht="22" customHeight="1">
      <c r="A159" s="20"/>
      <c r="B159" s="43"/>
      <c r="C159" s="317"/>
      <c r="D159" s="43"/>
      <c r="E159" s="311"/>
      <c r="F159" s="171">
        <f t="shared" si="4"/>
        <v>0</v>
      </c>
      <c r="G159" s="128"/>
      <c r="H159" s="128"/>
      <c r="I159" s="128"/>
      <c r="J159" s="128"/>
      <c r="K159" s="128"/>
      <c r="L159" s="128"/>
      <c r="M159" s="128"/>
      <c r="N159" s="128"/>
      <c r="O159" s="128"/>
      <c r="P159" s="128"/>
      <c r="Q159" s="128"/>
      <c r="R159" s="128"/>
    </row>
    <row r="160" spans="1:18" ht="22" customHeight="1">
      <c r="A160" s="20"/>
      <c r="B160" s="43"/>
      <c r="C160" s="317"/>
      <c r="D160" s="43"/>
      <c r="E160" s="311"/>
      <c r="F160" s="171">
        <f t="shared" si="4"/>
        <v>0</v>
      </c>
      <c r="G160" s="128"/>
      <c r="H160" s="128"/>
      <c r="I160" s="128"/>
      <c r="J160" s="128"/>
      <c r="K160" s="128"/>
      <c r="L160" s="128"/>
      <c r="M160" s="128"/>
      <c r="N160" s="128"/>
      <c r="O160" s="128"/>
      <c r="P160" s="128"/>
      <c r="Q160" s="128"/>
      <c r="R160" s="128"/>
    </row>
    <row r="161" spans="1:18" ht="22" customHeight="1">
      <c r="A161" s="20"/>
      <c r="B161" s="43"/>
      <c r="C161" s="317"/>
      <c r="D161" s="43"/>
      <c r="E161" s="311"/>
      <c r="F161" s="171">
        <f t="shared" si="4"/>
        <v>0</v>
      </c>
      <c r="G161" s="128"/>
      <c r="H161" s="128"/>
      <c r="I161" s="128"/>
      <c r="J161" s="128"/>
      <c r="K161" s="128"/>
      <c r="L161" s="128"/>
      <c r="M161" s="128"/>
      <c r="N161" s="128"/>
      <c r="O161" s="128"/>
      <c r="P161" s="128"/>
      <c r="Q161" s="128"/>
      <c r="R161" s="128"/>
    </row>
    <row r="162" spans="1:18" ht="29.15" customHeight="1">
      <c r="A162" s="20"/>
      <c r="B162" s="172"/>
      <c r="C162" s="174"/>
      <c r="D162" s="174"/>
      <c r="E162" s="166"/>
      <c r="F162" s="162">
        <f>SUM(F142:F161)</f>
        <v>0</v>
      </c>
      <c r="G162" s="128"/>
      <c r="H162" s="128"/>
      <c r="I162" s="128"/>
      <c r="J162" s="128"/>
      <c r="K162" s="128"/>
      <c r="L162" s="128"/>
      <c r="M162" s="128"/>
      <c r="N162" s="128"/>
      <c r="O162" s="128"/>
      <c r="P162" s="128"/>
      <c r="Q162" s="128"/>
      <c r="R162" s="128"/>
    </row>
    <row r="163" spans="1:18">
      <c r="A163" s="20"/>
      <c r="B163" s="172"/>
      <c r="C163" s="174"/>
      <c r="D163" s="181"/>
      <c r="E163" s="166"/>
      <c r="F163" s="105"/>
      <c r="G163" s="128"/>
      <c r="H163" s="128"/>
      <c r="I163" s="128"/>
      <c r="J163" s="128"/>
      <c r="K163" s="128"/>
      <c r="L163" s="128"/>
      <c r="M163" s="128"/>
      <c r="N163" s="128"/>
      <c r="O163" s="128"/>
      <c r="P163" s="128"/>
      <c r="Q163" s="128"/>
      <c r="R163" s="128"/>
    </row>
    <row r="164" spans="1:18" ht="15.5">
      <c r="A164" s="20"/>
      <c r="B164" s="93" t="s">
        <v>66</v>
      </c>
      <c r="C164" s="166"/>
      <c r="D164" s="166"/>
      <c r="E164" s="166"/>
      <c r="F164" s="166"/>
      <c r="G164" s="128"/>
      <c r="H164" s="128"/>
      <c r="I164" s="128"/>
      <c r="J164" s="128"/>
      <c r="K164" s="128"/>
      <c r="L164" s="128"/>
      <c r="M164" s="128"/>
      <c r="N164" s="128"/>
      <c r="O164" s="128"/>
      <c r="P164" s="128"/>
      <c r="Q164" s="128"/>
      <c r="R164" s="128"/>
    </row>
    <row r="165" spans="1:18" ht="16" customHeight="1">
      <c r="A165" s="20"/>
      <c r="B165" s="182" t="s">
        <v>67</v>
      </c>
      <c r="C165" s="166"/>
      <c r="D165" s="166"/>
      <c r="E165" s="166"/>
      <c r="F165" s="166"/>
      <c r="G165" s="128"/>
      <c r="H165" s="128"/>
      <c r="I165" s="128"/>
      <c r="J165" s="128"/>
      <c r="K165" s="128"/>
      <c r="L165" s="128"/>
      <c r="M165" s="128"/>
      <c r="N165" s="128"/>
      <c r="O165" s="128"/>
      <c r="P165" s="128"/>
      <c r="Q165" s="128"/>
      <c r="R165" s="128"/>
    </row>
    <row r="166" spans="1:18" ht="21.65" customHeight="1">
      <c r="A166" s="20"/>
      <c r="B166" s="183" t="str">
        <f>IF($D$297&lt;=50000,"Montant total des dépenses éligibles inférieur à 50 000€ - ce tableau ne doit pas être rempli",IF($D$297&gt;50000,"Montant total des dépenses éligibles supérieur à 50 000€ - ce tableau doit être rempli"))</f>
        <v>Montant total des dépenses éligibles inférieur à 50 000€ - ce tableau ne doit pas être rempli</v>
      </c>
      <c r="C166" s="166"/>
      <c r="D166" s="166"/>
      <c r="E166" s="166"/>
      <c r="F166" s="166"/>
      <c r="G166" s="128"/>
      <c r="H166" s="128"/>
      <c r="I166" s="128"/>
      <c r="J166" s="128"/>
      <c r="K166" s="128"/>
      <c r="L166" s="128"/>
      <c r="M166" s="128"/>
      <c r="N166" s="128"/>
      <c r="O166" s="128"/>
      <c r="P166" s="128"/>
      <c r="Q166" s="128"/>
      <c r="R166" s="128"/>
    </row>
    <row r="167" spans="1:18" ht="28.5" customHeight="1">
      <c r="A167" s="20"/>
      <c r="B167" s="125" t="s">
        <v>68</v>
      </c>
      <c r="C167" s="125" t="s">
        <v>69</v>
      </c>
      <c r="D167" s="125" t="s">
        <v>70</v>
      </c>
      <c r="E167" s="166"/>
      <c r="F167" s="166"/>
      <c r="G167" s="128"/>
      <c r="H167" s="128"/>
      <c r="I167" s="128"/>
      <c r="J167" s="128"/>
      <c r="K167" s="128"/>
      <c r="L167" s="128"/>
      <c r="M167" s="128"/>
      <c r="N167" s="128"/>
      <c r="O167" s="128"/>
      <c r="P167" s="128"/>
      <c r="Q167" s="128"/>
      <c r="R167" s="128"/>
    </row>
    <row r="168" spans="1:18" ht="25" customHeight="1">
      <c r="A168" s="20"/>
      <c r="B168" s="160" t="s">
        <v>71</v>
      </c>
      <c r="C168" s="160" t="s">
        <v>72</v>
      </c>
      <c r="D168" s="160" t="s">
        <v>73</v>
      </c>
      <c r="E168" s="184"/>
      <c r="F168" s="184"/>
      <c r="G168" s="128"/>
      <c r="H168" s="128"/>
      <c r="I168" s="128"/>
      <c r="J168" s="128"/>
      <c r="K168" s="128"/>
      <c r="L168" s="128"/>
      <c r="M168" s="128"/>
      <c r="N168" s="128"/>
      <c r="O168" s="128"/>
      <c r="P168" s="128"/>
      <c r="Q168" s="128"/>
      <c r="R168" s="128"/>
    </row>
    <row r="169" spans="1:18" ht="22" customHeight="1">
      <c r="A169" s="20"/>
      <c r="B169" s="43"/>
      <c r="C169" s="43"/>
      <c r="D169" s="71"/>
      <c r="E169" s="15" t="s">
        <v>21</v>
      </c>
      <c r="F169" s="3"/>
      <c r="G169" s="20"/>
      <c r="H169" s="20"/>
      <c r="I169" s="20"/>
      <c r="J169" s="20"/>
      <c r="K169" s="32"/>
      <c r="L169" s="20"/>
      <c r="M169" s="32"/>
      <c r="N169" s="32"/>
      <c r="O169" s="32"/>
      <c r="P169" s="32"/>
      <c r="Q169" s="32"/>
      <c r="R169" s="20"/>
    </row>
    <row r="170" spans="1:18" ht="22" customHeight="1">
      <c r="A170" s="20"/>
      <c r="B170" s="43"/>
      <c r="C170" s="43"/>
      <c r="D170" s="71"/>
      <c r="E170" s="15" t="s">
        <v>21</v>
      </c>
      <c r="F170" s="3"/>
      <c r="G170" s="20"/>
      <c r="H170" s="20"/>
      <c r="I170" s="20"/>
      <c r="J170" s="20"/>
      <c r="K170" s="32"/>
      <c r="L170" s="20"/>
      <c r="M170" s="32"/>
      <c r="N170" s="32"/>
      <c r="O170" s="32"/>
      <c r="P170" s="32"/>
      <c r="Q170" s="32"/>
      <c r="R170" s="20"/>
    </row>
    <row r="171" spans="1:18" ht="22" customHeight="1">
      <c r="A171" s="20"/>
      <c r="B171" s="43"/>
      <c r="C171" s="43"/>
      <c r="D171" s="71"/>
      <c r="E171" s="15" t="s">
        <v>21</v>
      </c>
      <c r="F171" s="3"/>
      <c r="G171" s="20"/>
      <c r="H171" s="20"/>
      <c r="I171" s="20"/>
      <c r="J171" s="20"/>
      <c r="K171" s="32"/>
      <c r="L171" s="20"/>
      <c r="M171" s="32"/>
      <c r="N171" s="32"/>
      <c r="O171" s="32"/>
      <c r="P171" s="32"/>
      <c r="Q171" s="32"/>
      <c r="R171" s="20"/>
    </row>
    <row r="172" spans="1:18" ht="22" customHeight="1">
      <c r="A172" s="20"/>
      <c r="B172" s="43"/>
      <c r="C172" s="43"/>
      <c r="D172" s="71"/>
      <c r="E172" s="15" t="s">
        <v>21</v>
      </c>
      <c r="F172" s="3"/>
      <c r="G172" s="20"/>
      <c r="H172" s="20"/>
      <c r="I172" s="20"/>
      <c r="J172" s="20"/>
      <c r="K172" s="32"/>
      <c r="L172" s="20"/>
      <c r="M172" s="32"/>
      <c r="N172" s="32"/>
      <c r="O172" s="32"/>
      <c r="P172" s="32"/>
      <c r="Q172" s="32"/>
      <c r="R172" s="20"/>
    </row>
    <row r="173" spans="1:18" ht="22" customHeight="1">
      <c r="A173" s="20"/>
      <c r="B173" s="43"/>
      <c r="C173" s="43"/>
      <c r="D173" s="71"/>
      <c r="E173" s="15" t="s">
        <v>21</v>
      </c>
      <c r="F173" s="3"/>
      <c r="G173" s="20"/>
      <c r="H173" s="20"/>
      <c r="I173" s="20"/>
      <c r="J173" s="20"/>
      <c r="K173" s="32"/>
      <c r="L173" s="20"/>
      <c r="M173" s="32"/>
      <c r="N173" s="32"/>
      <c r="O173" s="32"/>
      <c r="P173" s="32"/>
      <c r="Q173" s="32"/>
      <c r="R173" s="20"/>
    </row>
    <row r="174" spans="1:18" ht="22" customHeight="1">
      <c r="A174" s="20"/>
      <c r="B174" s="43"/>
      <c r="C174" s="43"/>
      <c r="D174" s="71"/>
      <c r="E174" s="15" t="s">
        <v>21</v>
      </c>
      <c r="F174" s="3"/>
      <c r="G174" s="20"/>
      <c r="H174" s="20"/>
      <c r="I174" s="20"/>
      <c r="J174" s="20"/>
      <c r="K174" s="32"/>
      <c r="L174" s="20"/>
      <c r="M174" s="32"/>
      <c r="N174" s="32"/>
      <c r="O174" s="32"/>
      <c r="P174" s="32"/>
      <c r="Q174" s="32"/>
      <c r="R174" s="20"/>
    </row>
    <row r="175" spans="1:18" ht="22" customHeight="1">
      <c r="A175" s="20"/>
      <c r="B175" s="43"/>
      <c r="C175" s="43"/>
      <c r="D175" s="71"/>
      <c r="E175" s="15" t="s">
        <v>21</v>
      </c>
      <c r="F175" s="3"/>
      <c r="G175" s="20"/>
      <c r="H175" s="20"/>
      <c r="I175" s="20"/>
      <c r="J175" s="20"/>
      <c r="K175" s="32"/>
      <c r="L175" s="20"/>
      <c r="M175" s="32"/>
      <c r="N175" s="32"/>
      <c r="O175" s="32"/>
      <c r="P175" s="32"/>
      <c r="Q175" s="32"/>
      <c r="R175" s="20"/>
    </row>
    <row r="176" spans="1:18" ht="22" customHeight="1">
      <c r="A176" s="20"/>
      <c r="B176" s="43"/>
      <c r="C176" s="43"/>
      <c r="D176" s="71"/>
      <c r="E176" s="15" t="s">
        <v>21</v>
      </c>
      <c r="F176" s="3"/>
      <c r="G176" s="20"/>
      <c r="H176" s="20"/>
      <c r="I176" s="20"/>
      <c r="J176" s="20"/>
      <c r="K176" s="32"/>
      <c r="L176" s="20"/>
      <c r="M176" s="32"/>
      <c r="N176" s="32"/>
      <c r="O176" s="32"/>
      <c r="P176" s="32"/>
      <c r="Q176" s="32"/>
      <c r="R176" s="20"/>
    </row>
    <row r="177" spans="1:18" ht="22" customHeight="1">
      <c r="A177" s="20"/>
      <c r="B177" s="43"/>
      <c r="C177" s="43"/>
      <c r="D177" s="71"/>
      <c r="E177" s="15" t="s">
        <v>21</v>
      </c>
      <c r="F177" s="3"/>
      <c r="G177" s="20"/>
      <c r="H177" s="20"/>
      <c r="I177" s="20"/>
      <c r="J177" s="20"/>
      <c r="K177" s="32"/>
      <c r="L177" s="20"/>
      <c r="M177" s="32"/>
      <c r="N177" s="32"/>
      <c r="O177" s="32"/>
      <c r="P177" s="32"/>
      <c r="Q177" s="32"/>
      <c r="R177" s="20"/>
    </row>
    <row r="178" spans="1:18" ht="22" customHeight="1">
      <c r="A178" s="20"/>
      <c r="B178" s="43"/>
      <c r="C178" s="43"/>
      <c r="D178" s="71"/>
      <c r="E178" s="15" t="s">
        <v>21</v>
      </c>
      <c r="F178" s="3"/>
      <c r="G178" s="20"/>
      <c r="H178" s="20"/>
      <c r="I178" s="20"/>
      <c r="J178" s="20"/>
      <c r="K178" s="32"/>
      <c r="L178" s="20"/>
      <c r="M178" s="32"/>
      <c r="N178" s="32"/>
      <c r="O178" s="32"/>
      <c r="P178" s="32"/>
      <c r="Q178" s="32"/>
      <c r="R178" s="20"/>
    </row>
    <row r="179" spans="1:18" ht="22" customHeight="1">
      <c r="A179" s="20"/>
      <c r="B179" s="43"/>
      <c r="C179" s="43"/>
      <c r="D179" s="71"/>
      <c r="E179" s="15" t="s">
        <v>21</v>
      </c>
      <c r="F179" s="3"/>
      <c r="G179" s="20"/>
      <c r="H179" s="20"/>
      <c r="I179" s="20"/>
      <c r="J179" s="20"/>
      <c r="K179" s="32"/>
      <c r="L179" s="20"/>
      <c r="M179" s="32"/>
      <c r="N179" s="32"/>
      <c r="O179" s="32"/>
      <c r="P179" s="32"/>
      <c r="Q179" s="32"/>
      <c r="R179" s="20"/>
    </row>
    <row r="180" spans="1:18" ht="22" customHeight="1">
      <c r="A180" s="20"/>
      <c r="B180" s="43"/>
      <c r="C180" s="43"/>
      <c r="D180" s="71"/>
      <c r="E180" s="15" t="s">
        <v>21</v>
      </c>
      <c r="F180" s="3"/>
      <c r="G180" s="20"/>
      <c r="H180" s="20"/>
      <c r="I180" s="20"/>
      <c r="J180" s="20"/>
      <c r="K180" s="32"/>
      <c r="L180" s="20"/>
      <c r="M180" s="32"/>
      <c r="N180" s="32"/>
      <c r="O180" s="32"/>
      <c r="P180" s="32"/>
      <c r="Q180" s="32"/>
      <c r="R180" s="20"/>
    </row>
    <row r="181" spans="1:18" ht="22" customHeight="1">
      <c r="A181" s="20"/>
      <c r="B181" s="43"/>
      <c r="C181" s="43"/>
      <c r="D181" s="71"/>
      <c r="E181" s="15" t="s">
        <v>21</v>
      </c>
      <c r="F181" s="3"/>
      <c r="G181" s="20"/>
      <c r="H181" s="20"/>
      <c r="I181" s="20"/>
      <c r="J181" s="20"/>
      <c r="K181" s="32"/>
      <c r="L181" s="20"/>
      <c r="M181" s="32"/>
      <c r="N181" s="32"/>
      <c r="O181" s="32"/>
      <c r="P181" s="32"/>
      <c r="Q181" s="32"/>
      <c r="R181" s="20"/>
    </row>
    <row r="182" spans="1:18" ht="22" customHeight="1">
      <c r="A182" s="20"/>
      <c r="B182" s="43"/>
      <c r="C182" s="43"/>
      <c r="D182" s="71"/>
      <c r="E182" s="15" t="s">
        <v>21</v>
      </c>
      <c r="F182" s="3"/>
      <c r="G182" s="20"/>
      <c r="H182" s="20"/>
      <c r="I182" s="20"/>
      <c r="J182" s="20"/>
      <c r="K182" s="32"/>
      <c r="L182" s="20"/>
      <c r="M182" s="32"/>
      <c r="N182" s="32"/>
      <c r="O182" s="32"/>
      <c r="P182" s="32"/>
      <c r="Q182" s="32"/>
      <c r="R182" s="20"/>
    </row>
    <row r="183" spans="1:18" ht="22" customHeight="1">
      <c r="A183" s="20"/>
      <c r="B183" s="43"/>
      <c r="C183" s="43"/>
      <c r="D183" s="71"/>
      <c r="E183" s="15" t="s">
        <v>21</v>
      </c>
      <c r="F183" s="3"/>
      <c r="G183" s="20"/>
      <c r="H183" s="20"/>
      <c r="I183" s="20"/>
      <c r="J183" s="20"/>
      <c r="K183" s="32"/>
      <c r="L183" s="20"/>
      <c r="M183" s="32"/>
      <c r="N183" s="32"/>
      <c r="O183" s="32"/>
      <c r="P183" s="32"/>
      <c r="Q183" s="32"/>
      <c r="R183" s="20"/>
    </row>
    <row r="184" spans="1:18" ht="22" customHeight="1">
      <c r="A184" s="20"/>
      <c r="B184" s="43"/>
      <c r="C184" s="43"/>
      <c r="D184" s="71"/>
      <c r="E184" s="15" t="s">
        <v>21</v>
      </c>
      <c r="F184" s="3"/>
      <c r="G184" s="20"/>
      <c r="H184" s="20"/>
      <c r="I184" s="20"/>
      <c r="J184" s="20"/>
      <c r="K184" s="32"/>
      <c r="L184" s="20"/>
      <c r="M184" s="32"/>
      <c r="N184" s="32"/>
      <c r="O184" s="32"/>
      <c r="P184" s="32"/>
      <c r="Q184" s="32"/>
      <c r="R184" s="20"/>
    </row>
    <row r="185" spans="1:18" ht="22" customHeight="1">
      <c r="A185" s="20"/>
      <c r="B185" s="43"/>
      <c r="C185" s="43"/>
      <c r="D185" s="71"/>
      <c r="E185" s="15" t="s">
        <v>21</v>
      </c>
      <c r="F185" s="3"/>
      <c r="G185" s="20"/>
      <c r="H185" s="20"/>
      <c r="I185" s="20"/>
      <c r="J185" s="20"/>
      <c r="K185" s="32"/>
      <c r="L185" s="20"/>
      <c r="M185" s="32"/>
      <c r="N185" s="32"/>
      <c r="O185" s="32"/>
      <c r="P185" s="32"/>
      <c r="Q185" s="32"/>
      <c r="R185" s="20"/>
    </row>
    <row r="186" spans="1:18" ht="22" customHeight="1">
      <c r="A186" s="20"/>
      <c r="B186" s="43"/>
      <c r="C186" s="43"/>
      <c r="D186" s="71"/>
      <c r="E186" s="15" t="s">
        <v>21</v>
      </c>
      <c r="F186" s="3"/>
      <c r="G186" s="20"/>
      <c r="H186" s="20"/>
      <c r="I186" s="20"/>
      <c r="J186" s="20"/>
      <c r="K186" s="32"/>
      <c r="L186" s="20"/>
      <c r="M186" s="32"/>
      <c r="N186" s="32"/>
      <c r="O186" s="32"/>
      <c r="P186" s="32"/>
      <c r="Q186" s="32"/>
      <c r="R186" s="20"/>
    </row>
    <row r="187" spans="1:18" ht="22" customHeight="1">
      <c r="A187" s="20"/>
      <c r="B187" s="43"/>
      <c r="C187" s="43"/>
      <c r="D187" s="71"/>
      <c r="E187" s="15" t="s">
        <v>21</v>
      </c>
      <c r="F187" s="3"/>
      <c r="G187" s="20"/>
      <c r="H187" s="20"/>
      <c r="I187" s="20"/>
      <c r="J187" s="20"/>
      <c r="K187" s="32"/>
      <c r="L187" s="20"/>
      <c r="M187" s="32"/>
      <c r="N187" s="32"/>
      <c r="O187" s="32"/>
      <c r="P187" s="32"/>
      <c r="Q187" s="32"/>
      <c r="R187" s="20"/>
    </row>
    <row r="188" spans="1:18" ht="22" customHeight="1">
      <c r="A188" s="20"/>
      <c r="B188" s="43"/>
      <c r="C188" s="43"/>
      <c r="D188" s="71"/>
      <c r="E188" s="15" t="s">
        <v>21</v>
      </c>
      <c r="F188" s="3"/>
      <c r="G188" s="20"/>
      <c r="H188" s="20"/>
      <c r="I188" s="20"/>
      <c r="J188" s="20"/>
      <c r="K188" s="32"/>
      <c r="L188" s="20"/>
      <c r="M188" s="32"/>
      <c r="N188" s="32"/>
      <c r="O188" s="32"/>
      <c r="P188" s="32"/>
      <c r="Q188" s="32"/>
      <c r="R188" s="20"/>
    </row>
    <row r="189" spans="1:18" ht="22" customHeight="1">
      <c r="A189" s="20"/>
      <c r="B189" s="166"/>
      <c r="C189" s="185"/>
      <c r="D189" s="162">
        <f>SUM(D169:D188)</f>
        <v>0</v>
      </c>
      <c r="E189" s="166"/>
      <c r="F189" s="166"/>
      <c r="G189" s="128"/>
      <c r="H189" s="128"/>
      <c r="I189" s="128"/>
      <c r="J189" s="128"/>
      <c r="K189" s="128"/>
      <c r="L189" s="128"/>
      <c r="M189" s="128"/>
      <c r="N189" s="128"/>
      <c r="O189" s="128"/>
      <c r="P189" s="128"/>
      <c r="Q189" s="128"/>
      <c r="R189" s="128"/>
    </row>
    <row r="190" spans="1:18">
      <c r="A190" s="21"/>
      <c r="B190" s="166"/>
      <c r="C190" s="185"/>
      <c r="D190" s="166"/>
      <c r="E190" s="166"/>
      <c r="F190" s="166"/>
      <c r="G190" s="128"/>
      <c r="H190" s="128"/>
      <c r="I190" s="128"/>
      <c r="J190" s="128"/>
      <c r="K190" s="128"/>
      <c r="L190" s="128"/>
      <c r="M190" s="128"/>
      <c r="N190" s="128"/>
      <c r="O190" s="128"/>
      <c r="P190" s="128"/>
      <c r="Q190" s="128"/>
      <c r="R190" s="128"/>
    </row>
    <row r="191" spans="1:18">
      <c r="A191" s="20"/>
      <c r="B191" s="166"/>
      <c r="C191" s="166"/>
      <c r="D191" s="164"/>
      <c r="E191" s="166"/>
      <c r="F191" s="166"/>
      <c r="G191" s="128"/>
      <c r="H191" s="128"/>
      <c r="I191" s="128"/>
      <c r="J191" s="128"/>
      <c r="K191" s="128"/>
      <c r="L191" s="128"/>
      <c r="M191" s="128"/>
      <c r="N191" s="128"/>
      <c r="O191" s="128"/>
      <c r="P191" s="128"/>
      <c r="Q191" s="128"/>
      <c r="R191" s="128"/>
    </row>
    <row r="192" spans="1:18" ht="40" customHeight="1">
      <c r="A192" s="20"/>
      <c r="B192" s="166"/>
      <c r="C192" s="166"/>
      <c r="D192" s="348" t="s">
        <v>74</v>
      </c>
      <c r="E192" s="349"/>
      <c r="F192" s="186">
        <f>I68+J68+K68+J98+F123+F135+F162-D189</f>
        <v>0</v>
      </c>
      <c r="G192" s="128"/>
      <c r="H192" s="128"/>
      <c r="I192" s="128"/>
      <c r="J192" s="128"/>
      <c r="K192" s="128"/>
      <c r="L192" s="128"/>
      <c r="M192" s="128"/>
      <c r="N192" s="128"/>
      <c r="O192" s="128"/>
      <c r="P192" s="128"/>
      <c r="Q192" s="128"/>
      <c r="R192" s="128"/>
    </row>
    <row r="193" spans="1:18">
      <c r="A193" s="20"/>
      <c r="B193" s="128"/>
      <c r="C193" s="128"/>
      <c r="D193" s="128"/>
      <c r="E193" s="128"/>
      <c r="F193" s="128"/>
      <c r="G193" s="128"/>
      <c r="H193" s="128"/>
      <c r="I193" s="128"/>
      <c r="J193" s="128"/>
      <c r="K193" s="128"/>
      <c r="L193" s="128"/>
      <c r="M193" s="128"/>
      <c r="N193" s="128"/>
      <c r="O193" s="128"/>
      <c r="P193" s="128"/>
      <c r="Q193" s="128"/>
      <c r="R193" s="128"/>
    </row>
    <row r="194" spans="1:18">
      <c r="A194" s="20"/>
      <c r="B194" s="128"/>
      <c r="C194" s="128"/>
      <c r="D194" s="128"/>
      <c r="E194" s="128"/>
      <c r="F194" s="128"/>
      <c r="G194" s="128"/>
      <c r="H194" s="128"/>
      <c r="I194" s="128"/>
      <c r="J194" s="128"/>
      <c r="K194" s="128"/>
      <c r="L194" s="128"/>
      <c r="M194" s="128"/>
      <c r="N194" s="128"/>
      <c r="O194" s="128"/>
      <c r="P194" s="128"/>
      <c r="Q194" s="128"/>
      <c r="R194" s="128"/>
    </row>
    <row r="195" spans="1:18">
      <c r="A195" s="20"/>
      <c r="B195" s="128"/>
      <c r="C195" s="128"/>
      <c r="D195" s="128"/>
      <c r="E195" s="128"/>
      <c r="F195" s="128"/>
      <c r="G195" s="128"/>
      <c r="H195" s="128"/>
      <c r="I195" s="128"/>
      <c r="J195" s="128"/>
      <c r="K195" s="128"/>
      <c r="L195" s="128"/>
      <c r="M195" s="128"/>
      <c r="N195" s="128"/>
      <c r="O195" s="128"/>
      <c r="P195" s="128"/>
      <c r="Q195" s="128"/>
      <c r="R195" s="128"/>
    </row>
    <row r="196" spans="1:18">
      <c r="A196" s="20"/>
      <c r="B196" s="128"/>
      <c r="C196" s="128"/>
      <c r="D196" s="128"/>
      <c r="E196" s="128"/>
      <c r="F196" s="128"/>
      <c r="G196" s="128"/>
      <c r="H196" s="128"/>
      <c r="I196" s="128"/>
      <c r="J196" s="128"/>
      <c r="K196" s="128"/>
      <c r="L196" s="128"/>
      <c r="M196" s="128"/>
      <c r="N196" s="128"/>
      <c r="O196" s="128"/>
      <c r="P196" s="128"/>
      <c r="Q196" s="128"/>
      <c r="R196" s="128"/>
    </row>
    <row r="197" spans="1:18">
      <c r="A197" s="20"/>
      <c r="B197" s="128"/>
      <c r="C197" s="128"/>
      <c r="D197" s="128"/>
      <c r="E197" s="128"/>
      <c r="F197" s="128"/>
      <c r="G197" s="128"/>
      <c r="H197" s="128"/>
      <c r="I197" s="128"/>
      <c r="J197" s="128"/>
      <c r="K197" s="128"/>
      <c r="L197" s="128"/>
      <c r="M197" s="128"/>
      <c r="N197" s="128"/>
      <c r="O197" s="128"/>
      <c r="P197" s="128"/>
      <c r="Q197" s="128"/>
      <c r="R197" s="128"/>
    </row>
    <row r="198" spans="1:18">
      <c r="A198" s="20"/>
      <c r="B198" s="20"/>
      <c r="C198" s="20"/>
      <c r="D198" s="20"/>
      <c r="E198" s="20"/>
      <c r="F198" s="20"/>
      <c r="G198" s="20"/>
      <c r="H198" s="20"/>
      <c r="I198" s="20"/>
      <c r="J198" s="20"/>
      <c r="K198" s="32"/>
      <c r="L198" s="20"/>
      <c r="M198" s="32"/>
      <c r="N198" s="32"/>
      <c r="O198" s="32"/>
      <c r="P198" s="32"/>
      <c r="Q198" s="32"/>
      <c r="R198" s="20"/>
    </row>
    <row r="199" spans="1:18">
      <c r="A199" s="20"/>
      <c r="B199" s="20"/>
      <c r="C199" s="20"/>
      <c r="D199" s="20"/>
      <c r="E199" s="20"/>
      <c r="F199" s="20"/>
      <c r="G199" s="20"/>
      <c r="H199" s="20"/>
      <c r="I199" s="20"/>
      <c r="J199" s="20"/>
      <c r="K199" s="32"/>
      <c r="L199" s="20"/>
      <c r="M199" s="32"/>
      <c r="N199" s="32"/>
      <c r="O199" s="32"/>
      <c r="P199" s="32"/>
      <c r="Q199" s="32"/>
      <c r="R199" s="20"/>
    </row>
    <row r="200" spans="1:18">
      <c r="A200" s="20"/>
      <c r="B200" s="20"/>
      <c r="C200" s="20"/>
      <c r="D200" s="20"/>
      <c r="E200" s="20"/>
      <c r="F200" s="20"/>
      <c r="G200" s="20"/>
      <c r="H200" s="20"/>
      <c r="I200" s="20"/>
      <c r="J200" s="20"/>
      <c r="K200" s="32"/>
      <c r="L200" s="20"/>
      <c r="M200" s="32"/>
      <c r="N200" s="32"/>
      <c r="O200" s="32"/>
      <c r="P200" s="32"/>
      <c r="Q200" s="32"/>
      <c r="R200" s="20"/>
    </row>
    <row r="201" spans="1:18">
      <c r="A201" s="20"/>
      <c r="B201" s="20"/>
      <c r="C201" s="20"/>
      <c r="D201" s="20"/>
      <c r="E201" s="20"/>
      <c r="F201" s="20"/>
      <c r="G201" s="20"/>
      <c r="H201" s="20"/>
      <c r="I201" s="20"/>
      <c r="J201" s="20"/>
      <c r="K201" s="32"/>
      <c r="L201" s="20"/>
      <c r="M201" s="32"/>
      <c r="N201" s="32"/>
      <c r="O201" s="32"/>
      <c r="P201" s="32"/>
      <c r="Q201" s="32"/>
      <c r="R201" s="20"/>
    </row>
    <row r="202" spans="1:18">
      <c r="A202" s="20"/>
      <c r="B202" s="20"/>
      <c r="C202" s="20"/>
      <c r="D202" s="20"/>
      <c r="E202" s="20"/>
      <c r="F202" s="20"/>
      <c r="G202" s="20"/>
      <c r="H202" s="20"/>
      <c r="I202" s="20"/>
      <c r="J202" s="20"/>
      <c r="K202" s="32"/>
      <c r="L202" s="20"/>
      <c r="M202" s="32"/>
      <c r="N202" s="32"/>
      <c r="O202" s="32"/>
      <c r="P202" s="32"/>
      <c r="Q202" s="32"/>
      <c r="R202" s="20"/>
    </row>
    <row r="203" spans="1:18">
      <c r="A203" s="20"/>
      <c r="B203" s="20"/>
      <c r="C203" s="20"/>
      <c r="D203" s="20"/>
      <c r="E203" s="20"/>
      <c r="F203" s="20"/>
      <c r="G203" s="20"/>
      <c r="H203" s="20"/>
      <c r="I203" s="20"/>
      <c r="J203" s="20"/>
      <c r="K203" s="32"/>
      <c r="L203" s="20"/>
      <c r="M203" s="32"/>
      <c r="N203" s="32"/>
      <c r="O203" s="32"/>
      <c r="P203" s="32"/>
      <c r="Q203" s="32"/>
      <c r="R203" s="20"/>
    </row>
    <row r="204" spans="1:18">
      <c r="A204" s="20"/>
      <c r="B204" s="20"/>
      <c r="C204" s="20"/>
      <c r="D204" s="20"/>
      <c r="E204" s="20"/>
      <c r="F204" s="20"/>
      <c r="G204" s="20"/>
      <c r="H204" s="20"/>
      <c r="I204" s="20"/>
      <c r="J204" s="20"/>
      <c r="K204" s="32"/>
      <c r="L204" s="20"/>
      <c r="M204" s="32"/>
      <c r="N204" s="32"/>
      <c r="O204" s="32"/>
      <c r="P204" s="32"/>
      <c r="Q204" s="32"/>
      <c r="R204" s="20"/>
    </row>
    <row r="205" spans="1:18">
      <c r="A205" s="20"/>
      <c r="B205" s="20"/>
      <c r="C205" s="20"/>
      <c r="D205" s="20"/>
      <c r="E205" s="20"/>
      <c r="F205" s="20"/>
      <c r="G205" s="20"/>
      <c r="H205" s="20"/>
      <c r="I205" s="20"/>
      <c r="J205" s="20"/>
      <c r="K205" s="32"/>
      <c r="L205" s="20"/>
      <c r="M205" s="32"/>
      <c r="N205" s="32"/>
      <c r="O205" s="32"/>
      <c r="P205" s="32"/>
      <c r="Q205" s="32"/>
      <c r="R205" s="20"/>
    </row>
    <row r="206" spans="1:18">
      <c r="A206" s="20"/>
      <c r="B206" s="20"/>
      <c r="C206" s="20"/>
      <c r="D206" s="20"/>
      <c r="E206" s="20"/>
      <c r="F206" s="20"/>
      <c r="G206" s="20"/>
      <c r="H206" s="20"/>
      <c r="I206" s="20"/>
      <c r="J206" s="20"/>
      <c r="K206" s="32"/>
      <c r="L206" s="20"/>
      <c r="M206" s="32"/>
      <c r="N206" s="32"/>
      <c r="O206" s="32"/>
      <c r="P206" s="32"/>
      <c r="Q206" s="32"/>
      <c r="R206" s="20"/>
    </row>
    <row r="207" spans="1:18">
      <c r="A207" s="20"/>
      <c r="B207" s="20"/>
      <c r="C207" s="20"/>
      <c r="D207" s="20"/>
      <c r="E207" s="20"/>
      <c r="F207" s="20"/>
      <c r="G207" s="20"/>
      <c r="H207" s="20"/>
      <c r="I207" s="20"/>
      <c r="J207" s="20"/>
      <c r="K207" s="32"/>
      <c r="L207" s="20"/>
      <c r="M207" s="32"/>
      <c r="N207" s="32"/>
      <c r="O207" s="32"/>
      <c r="P207" s="32"/>
      <c r="Q207" s="32"/>
      <c r="R207" s="20"/>
    </row>
    <row r="208" spans="1:18">
      <c r="A208" s="20"/>
      <c r="B208" s="20"/>
      <c r="C208" s="20"/>
      <c r="D208" s="20"/>
      <c r="E208" s="20"/>
      <c r="F208" s="20"/>
      <c r="G208" s="20"/>
      <c r="H208" s="20"/>
      <c r="I208" s="20"/>
      <c r="J208" s="20"/>
      <c r="K208" s="32"/>
      <c r="L208" s="20"/>
      <c r="M208" s="32"/>
      <c r="N208" s="32"/>
      <c r="O208" s="32"/>
      <c r="P208" s="32"/>
      <c r="Q208" s="32"/>
      <c r="R208" s="20"/>
    </row>
    <row r="209" spans="1:18">
      <c r="A209" s="20"/>
      <c r="B209" s="20"/>
      <c r="C209" s="20"/>
      <c r="D209" s="20"/>
      <c r="E209" s="20"/>
      <c r="F209" s="20"/>
      <c r="G209" s="20"/>
      <c r="H209" s="20"/>
      <c r="I209" s="20"/>
      <c r="J209" s="20"/>
      <c r="K209" s="32"/>
      <c r="L209" s="20"/>
      <c r="M209" s="32"/>
      <c r="N209" s="32"/>
      <c r="O209" s="32"/>
      <c r="P209" s="32"/>
      <c r="Q209" s="32"/>
      <c r="R209" s="20"/>
    </row>
    <row r="210" spans="1:18">
      <c r="A210" s="20"/>
      <c r="B210" s="20"/>
      <c r="C210" s="20"/>
      <c r="D210" s="20"/>
      <c r="E210" s="20"/>
      <c r="F210" s="20"/>
      <c r="G210" s="20"/>
      <c r="H210" s="20"/>
      <c r="I210" s="20"/>
      <c r="J210" s="20"/>
      <c r="K210" s="32"/>
      <c r="L210" s="20"/>
      <c r="M210" s="32"/>
      <c r="N210" s="32"/>
      <c r="O210" s="32"/>
      <c r="P210" s="32"/>
      <c r="Q210" s="32"/>
      <c r="R210" s="20"/>
    </row>
    <row r="211" spans="1:18">
      <c r="A211" s="20"/>
      <c r="B211" s="20"/>
      <c r="C211" s="20"/>
      <c r="D211" s="20"/>
      <c r="E211" s="20"/>
      <c r="F211" s="20"/>
      <c r="G211" s="20"/>
      <c r="H211" s="20"/>
      <c r="I211" s="20"/>
      <c r="J211" s="20"/>
      <c r="K211" s="32"/>
      <c r="L211" s="20"/>
      <c r="M211" s="32"/>
      <c r="N211" s="32"/>
      <c r="O211" s="32"/>
      <c r="P211" s="32"/>
      <c r="Q211" s="32"/>
      <c r="R211" s="20"/>
    </row>
    <row r="212" spans="1:18">
      <c r="A212" s="20"/>
      <c r="B212" s="20"/>
      <c r="C212" s="20"/>
      <c r="D212" s="20"/>
      <c r="E212" s="20"/>
      <c r="F212" s="20"/>
      <c r="G212" s="20"/>
      <c r="H212" s="20"/>
      <c r="I212" s="20"/>
      <c r="J212" s="20"/>
      <c r="K212" s="32"/>
      <c r="L212" s="20"/>
      <c r="M212" s="32"/>
      <c r="N212" s="32"/>
      <c r="O212" s="32"/>
      <c r="P212" s="32"/>
      <c r="Q212" s="32"/>
      <c r="R212" s="20"/>
    </row>
    <row r="213" spans="1:18">
      <c r="A213" s="20"/>
      <c r="B213" s="20"/>
      <c r="C213" s="20"/>
      <c r="D213" s="20"/>
      <c r="E213" s="20"/>
      <c r="F213" s="20"/>
      <c r="G213" s="20"/>
      <c r="H213" s="20"/>
      <c r="I213" s="20"/>
      <c r="J213" s="20"/>
      <c r="K213" s="32"/>
      <c r="L213" s="20"/>
      <c r="M213" s="32"/>
      <c r="N213" s="32"/>
      <c r="O213" s="32"/>
      <c r="P213" s="32"/>
      <c r="Q213" s="32"/>
      <c r="R213" s="20"/>
    </row>
    <row r="214" spans="1:18">
      <c r="A214" s="20"/>
      <c r="B214" s="20"/>
      <c r="C214" s="20"/>
      <c r="D214" s="20"/>
      <c r="E214" s="20"/>
      <c r="F214" s="20"/>
      <c r="G214" s="20"/>
      <c r="H214" s="20"/>
      <c r="I214" s="20"/>
      <c r="J214" s="20"/>
      <c r="K214" s="32"/>
      <c r="L214" s="20"/>
      <c r="M214" s="32"/>
      <c r="N214" s="32"/>
      <c r="O214" s="32"/>
      <c r="P214" s="32"/>
      <c r="Q214" s="32"/>
      <c r="R214" s="20"/>
    </row>
    <row r="215" spans="1:18">
      <c r="A215" s="20"/>
      <c r="B215" s="20"/>
      <c r="C215" s="20"/>
      <c r="D215" s="20"/>
      <c r="E215" s="20"/>
      <c r="F215" s="20"/>
      <c r="G215" s="20"/>
      <c r="H215" s="20"/>
      <c r="I215" s="20"/>
      <c r="J215" s="20"/>
      <c r="K215" s="32"/>
      <c r="L215" s="20"/>
      <c r="M215" s="32"/>
      <c r="N215" s="32"/>
      <c r="O215" s="32"/>
      <c r="P215" s="32"/>
      <c r="Q215" s="32"/>
      <c r="R215" s="20"/>
    </row>
    <row r="216" spans="1:18">
      <c r="A216" s="20"/>
      <c r="B216" s="20"/>
      <c r="C216" s="20"/>
      <c r="D216" s="20"/>
      <c r="E216" s="20"/>
      <c r="F216" s="20"/>
      <c r="G216" s="20"/>
      <c r="H216" s="20"/>
      <c r="I216" s="20"/>
      <c r="J216" s="20"/>
      <c r="K216" s="32"/>
      <c r="L216" s="20"/>
      <c r="M216" s="32"/>
      <c r="N216" s="32"/>
      <c r="O216" s="32"/>
      <c r="P216" s="32"/>
      <c r="Q216" s="32"/>
      <c r="R216" s="20"/>
    </row>
    <row r="217" spans="1:18">
      <c r="A217" s="20"/>
      <c r="B217" s="20"/>
      <c r="C217" s="20"/>
      <c r="D217" s="20"/>
      <c r="E217" s="20"/>
      <c r="F217" s="20"/>
      <c r="G217" s="20"/>
      <c r="H217" s="20"/>
      <c r="I217" s="20"/>
      <c r="J217" s="20"/>
      <c r="K217" s="32"/>
      <c r="L217" s="20"/>
      <c r="M217" s="32"/>
      <c r="N217" s="32"/>
      <c r="O217" s="32"/>
      <c r="P217" s="32"/>
      <c r="Q217" s="32"/>
      <c r="R217" s="20"/>
    </row>
    <row r="218" spans="1:18">
      <c r="A218" s="20"/>
      <c r="B218" s="20"/>
      <c r="C218" s="20"/>
      <c r="D218" s="20"/>
      <c r="E218" s="20"/>
      <c r="F218" s="20"/>
      <c r="G218" s="20"/>
      <c r="H218" s="20"/>
      <c r="I218" s="20"/>
      <c r="J218" s="20"/>
      <c r="K218" s="32"/>
      <c r="L218" s="20"/>
      <c r="M218" s="32"/>
      <c r="N218" s="32"/>
      <c r="O218" s="32"/>
      <c r="P218" s="32"/>
      <c r="Q218" s="32"/>
      <c r="R218" s="20"/>
    </row>
    <row r="219" spans="1:18">
      <c r="A219" s="20"/>
      <c r="B219" s="20"/>
      <c r="C219" s="20"/>
      <c r="D219" s="20"/>
      <c r="E219" s="20"/>
      <c r="F219" s="20"/>
      <c r="G219" s="20"/>
      <c r="H219" s="20"/>
      <c r="I219" s="20"/>
      <c r="J219" s="20"/>
      <c r="K219" s="32"/>
      <c r="L219" s="20"/>
      <c r="M219" s="32"/>
      <c r="N219" s="32"/>
      <c r="O219" s="32"/>
      <c r="P219" s="32"/>
      <c r="Q219" s="32"/>
      <c r="R219" s="20"/>
    </row>
    <row r="220" spans="1:18">
      <c r="A220" s="20"/>
      <c r="B220" s="20"/>
      <c r="C220" s="20"/>
      <c r="D220" s="20"/>
      <c r="E220" s="20"/>
      <c r="F220" s="20"/>
      <c r="G220" s="20"/>
      <c r="H220" s="20"/>
      <c r="I220" s="20"/>
      <c r="J220" s="20"/>
      <c r="K220" s="32"/>
      <c r="L220" s="20"/>
      <c r="M220" s="32"/>
      <c r="N220" s="32"/>
      <c r="O220" s="32"/>
      <c r="P220" s="32"/>
      <c r="Q220" s="32"/>
      <c r="R220" s="20"/>
    </row>
    <row r="221" spans="1:18">
      <c r="A221" s="20"/>
      <c r="B221" s="20"/>
      <c r="C221" s="20"/>
      <c r="D221" s="20"/>
      <c r="E221" s="20"/>
      <c r="F221" s="20"/>
      <c r="G221" s="20"/>
      <c r="H221" s="20"/>
      <c r="I221" s="20"/>
      <c r="J221" s="20"/>
      <c r="K221" s="32"/>
      <c r="L221" s="20"/>
      <c r="M221" s="32"/>
      <c r="N221" s="32"/>
      <c r="O221" s="32"/>
      <c r="P221" s="32"/>
      <c r="Q221" s="32"/>
      <c r="R221" s="20"/>
    </row>
    <row r="222" spans="1:18">
      <c r="A222" s="20"/>
      <c r="B222" s="20"/>
      <c r="C222" s="20"/>
      <c r="D222" s="20"/>
      <c r="E222" s="20"/>
      <c r="F222" s="20"/>
      <c r="G222" s="20"/>
      <c r="H222" s="20"/>
      <c r="I222" s="20"/>
      <c r="J222" s="20"/>
      <c r="K222" s="32"/>
      <c r="L222" s="20"/>
      <c r="M222" s="32"/>
      <c r="N222" s="32"/>
      <c r="O222" s="32"/>
      <c r="P222" s="32"/>
      <c r="Q222" s="32"/>
      <c r="R222" s="20"/>
    </row>
    <row r="223" spans="1:18">
      <c r="A223" s="20"/>
      <c r="B223" s="20"/>
      <c r="C223" s="20"/>
      <c r="D223" s="20"/>
      <c r="E223" s="20"/>
      <c r="F223" s="20"/>
      <c r="G223" s="20"/>
      <c r="H223" s="20"/>
      <c r="I223" s="20"/>
      <c r="J223" s="20"/>
      <c r="K223" s="32"/>
      <c r="L223" s="20"/>
      <c r="M223" s="32"/>
      <c r="N223" s="32"/>
      <c r="O223" s="32"/>
      <c r="P223" s="32"/>
      <c r="Q223" s="32"/>
      <c r="R223" s="20"/>
    </row>
    <row r="224" spans="1:18">
      <c r="A224" s="20"/>
      <c r="B224" s="20"/>
      <c r="C224" s="20"/>
      <c r="D224" s="20"/>
      <c r="E224" s="20"/>
      <c r="F224" s="20"/>
      <c r="G224" s="20"/>
      <c r="H224" s="20"/>
      <c r="I224" s="20"/>
      <c r="J224" s="20"/>
      <c r="K224" s="32"/>
      <c r="L224" s="20"/>
      <c r="M224" s="32"/>
      <c r="N224" s="32"/>
      <c r="O224" s="32"/>
      <c r="P224" s="32"/>
      <c r="Q224" s="32"/>
      <c r="R224" s="20"/>
    </row>
    <row r="225" spans="1:18">
      <c r="A225" s="20"/>
      <c r="B225" s="20"/>
      <c r="C225" s="20"/>
      <c r="D225" s="20"/>
      <c r="E225" s="20"/>
      <c r="F225" s="20"/>
      <c r="G225" s="20"/>
      <c r="H225" s="20"/>
      <c r="I225" s="20"/>
      <c r="J225" s="20"/>
      <c r="K225" s="32"/>
      <c r="L225" s="20"/>
      <c r="M225" s="32"/>
      <c r="N225" s="32"/>
      <c r="O225" s="32"/>
      <c r="P225" s="32"/>
      <c r="Q225" s="32"/>
      <c r="R225" s="20"/>
    </row>
    <row r="226" spans="1:18">
      <c r="A226" s="20"/>
      <c r="B226" s="20"/>
      <c r="C226" s="20"/>
      <c r="D226" s="20"/>
      <c r="E226" s="20"/>
      <c r="F226" s="20"/>
      <c r="G226" s="20"/>
      <c r="H226" s="20"/>
      <c r="I226" s="20"/>
      <c r="J226" s="20"/>
      <c r="K226" s="32"/>
      <c r="L226" s="20"/>
      <c r="M226" s="32"/>
      <c r="N226" s="32"/>
      <c r="O226" s="32"/>
      <c r="P226" s="32"/>
      <c r="Q226" s="32"/>
      <c r="R226" s="20"/>
    </row>
    <row r="227" spans="1:18">
      <c r="A227" s="20"/>
      <c r="B227" s="20"/>
      <c r="C227" s="20"/>
      <c r="D227" s="20"/>
      <c r="E227" s="20"/>
      <c r="F227" s="20"/>
      <c r="G227" s="20"/>
      <c r="H227" s="20"/>
      <c r="I227" s="20"/>
      <c r="J227" s="20"/>
      <c r="K227" s="32"/>
      <c r="L227" s="20"/>
      <c r="M227" s="32"/>
      <c r="N227" s="32"/>
      <c r="O227" s="32"/>
      <c r="P227" s="32"/>
      <c r="Q227" s="32"/>
      <c r="R227" s="20"/>
    </row>
    <row r="228" spans="1:18">
      <c r="A228" s="20"/>
      <c r="B228" s="20"/>
      <c r="C228" s="20"/>
      <c r="D228" s="20"/>
      <c r="E228" s="20"/>
      <c r="F228" s="20"/>
      <c r="G228" s="20"/>
      <c r="H228" s="20"/>
      <c r="I228" s="20"/>
      <c r="J228" s="20"/>
      <c r="K228" s="32"/>
      <c r="L228" s="20"/>
      <c r="M228" s="32"/>
      <c r="N228" s="32"/>
      <c r="O228" s="32"/>
      <c r="P228" s="32"/>
      <c r="Q228" s="32"/>
      <c r="R228" s="20"/>
    </row>
    <row r="229" spans="1:18">
      <c r="A229" s="20"/>
      <c r="B229" s="20"/>
      <c r="C229" s="20"/>
      <c r="D229" s="20"/>
      <c r="E229" s="20"/>
      <c r="F229" s="20"/>
      <c r="G229" s="20"/>
      <c r="H229" s="20"/>
      <c r="I229" s="20"/>
      <c r="J229" s="20"/>
      <c r="K229" s="32"/>
      <c r="L229" s="20"/>
      <c r="M229" s="32"/>
      <c r="N229" s="32"/>
      <c r="O229" s="32"/>
      <c r="P229" s="32"/>
      <c r="Q229" s="32"/>
      <c r="R229" s="20"/>
    </row>
    <row r="230" spans="1:18">
      <c r="A230" s="20"/>
      <c r="B230" s="20"/>
      <c r="C230" s="20"/>
      <c r="D230" s="20"/>
      <c r="E230" s="20"/>
      <c r="F230" s="20"/>
      <c r="G230" s="20"/>
      <c r="H230" s="20"/>
      <c r="I230" s="20"/>
      <c r="J230" s="20"/>
      <c r="K230" s="32"/>
      <c r="L230" s="20"/>
      <c r="M230" s="32"/>
      <c r="N230" s="32"/>
      <c r="O230" s="32"/>
      <c r="P230" s="32"/>
      <c r="Q230" s="32"/>
      <c r="R230" s="20"/>
    </row>
    <row r="231" spans="1:18">
      <c r="A231" s="20"/>
      <c r="B231" s="20"/>
      <c r="C231" s="20"/>
      <c r="D231" s="20"/>
      <c r="E231" s="20"/>
      <c r="F231" s="20"/>
      <c r="G231" s="20"/>
      <c r="H231" s="20"/>
      <c r="I231" s="20"/>
      <c r="J231" s="20"/>
      <c r="K231" s="32"/>
      <c r="L231" s="20"/>
      <c r="M231" s="32"/>
      <c r="N231" s="32"/>
      <c r="O231" s="32"/>
      <c r="P231" s="32"/>
      <c r="Q231" s="32"/>
      <c r="R231" s="20"/>
    </row>
    <row r="232" spans="1:18">
      <c r="A232" s="20"/>
      <c r="B232" s="20"/>
      <c r="C232" s="20"/>
      <c r="D232" s="20"/>
      <c r="E232" s="20"/>
      <c r="F232" s="20"/>
      <c r="G232" s="20"/>
      <c r="H232" s="20"/>
      <c r="I232" s="20"/>
      <c r="J232" s="20"/>
      <c r="K232" s="32"/>
      <c r="L232" s="20"/>
      <c r="M232" s="32"/>
      <c r="N232" s="32"/>
      <c r="O232" s="32"/>
      <c r="P232" s="32"/>
      <c r="Q232" s="32"/>
      <c r="R232" s="20"/>
    </row>
    <row r="233" spans="1:18">
      <c r="A233" s="20"/>
      <c r="B233" s="20"/>
      <c r="C233" s="20"/>
      <c r="D233" s="20"/>
      <c r="E233" s="20"/>
      <c r="F233" s="20"/>
      <c r="G233" s="20"/>
      <c r="H233" s="20"/>
      <c r="I233" s="20"/>
      <c r="J233" s="20"/>
      <c r="K233" s="32"/>
      <c r="L233" s="20"/>
      <c r="M233" s="32"/>
      <c r="N233" s="32"/>
      <c r="O233" s="32"/>
      <c r="P233" s="32"/>
      <c r="Q233" s="32"/>
      <c r="R233" s="20"/>
    </row>
    <row r="234" spans="1:18">
      <c r="A234" s="20"/>
      <c r="B234" s="20"/>
      <c r="C234" s="20"/>
      <c r="D234" s="20"/>
      <c r="E234" s="20"/>
      <c r="F234" s="20"/>
      <c r="G234" s="20"/>
      <c r="H234" s="20"/>
      <c r="I234" s="20"/>
      <c r="J234" s="20"/>
      <c r="K234" s="32"/>
      <c r="L234" s="20"/>
      <c r="M234" s="32"/>
      <c r="N234" s="32"/>
      <c r="O234" s="32"/>
      <c r="P234" s="32"/>
      <c r="Q234" s="32"/>
      <c r="R234" s="20"/>
    </row>
    <row r="235" spans="1:18">
      <c r="A235" s="20"/>
      <c r="B235" s="20"/>
      <c r="C235" s="20"/>
      <c r="D235" s="20"/>
      <c r="E235" s="20"/>
      <c r="F235" s="20"/>
      <c r="G235" s="20"/>
      <c r="H235" s="20"/>
      <c r="I235" s="20"/>
      <c r="J235" s="20"/>
      <c r="K235" s="32"/>
      <c r="L235" s="20"/>
      <c r="M235" s="32"/>
      <c r="N235" s="32"/>
      <c r="O235" s="32"/>
      <c r="P235" s="32"/>
      <c r="Q235" s="32"/>
      <c r="R235" s="20"/>
    </row>
  </sheetData>
  <sheetProtection password="C47B" sheet="1" insertRows="0"/>
  <mergeCells count="24">
    <mergeCell ref="B2:H2"/>
    <mergeCell ref="B4:H4"/>
    <mergeCell ref="L30:N30"/>
    <mergeCell ref="O30:Q30"/>
    <mergeCell ref="J31:K31"/>
    <mergeCell ref="C24:E24"/>
    <mergeCell ref="B13:E13"/>
    <mergeCell ref="C14:E14"/>
    <mergeCell ref="B16:E16"/>
    <mergeCell ref="C17:E17"/>
    <mergeCell ref="C22:E22"/>
    <mergeCell ref="B3:H3"/>
    <mergeCell ref="B19:E19"/>
    <mergeCell ref="C20:E20"/>
    <mergeCell ref="B70:J70"/>
    <mergeCell ref="B71:J71"/>
    <mergeCell ref="D30:F30"/>
    <mergeCell ref="G30:H30"/>
    <mergeCell ref="D192:E192"/>
    <mergeCell ref="C135:E135"/>
    <mergeCell ref="C131:E131"/>
    <mergeCell ref="C133:E133"/>
    <mergeCell ref="C127:E127"/>
    <mergeCell ref="C129:E129"/>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69:D188">
      <formula1>$D$297&gt;50000</formula1>
    </dataValidation>
    <dataValidation type="decimal" operator="greaterThanOrEqual" allowBlank="1" showInputMessage="1" showErrorMessage="1" sqref="E142:F161 C142:C161 D103:F122">
      <formula1>0</formula1>
    </dataValidation>
    <dataValidation type="list" allowBlank="1" showInputMessage="1" showErrorMessage="1" sqref="C24:E24">
      <formula1>$F$24:$F$28</formula1>
    </dataValidation>
    <dataValidation type="decimal" errorStyle="warning" operator="greaterThanOrEqual" allowBlank="1" showErrorMessage="1" errorTitle="Saisie impossible" error="Pour une même dépense, soit vous ne récupérez pas la TVA, soit vous la récupérez partiellement ou totalement." sqref="J32:K67">
      <formula1>ISBLANK(I32)</formula1>
    </dataValidation>
    <dataValidation type="decimal" errorStyle="warning" operator="greaterThanOrEqual" allowBlank="1" sqref="C32:C67">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2:I67">
      <formula1>ISBLANK(#REF!)</formula1>
    </dataValidation>
    <dataValidation type="list" allowBlank="1" showInputMessage="1" showErrorMessage="1" sqref="B32:B67">
      <formula1>$H$23:$H$26</formula1>
    </dataValidation>
    <dataValidation type="list" allowBlank="1" showInputMessage="1" showErrorMessage="1" sqref="D142:D161">
      <formula1>$G$142:$G$144</formula1>
    </dataValidation>
  </dataValidations>
  <pageMargins left="0.7" right="0.7" top="0.75" bottom="0.75" header="0.3" footer="0.3"/>
  <pageSetup paperSize="8" scale="3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125</xdr:row>
                    <xdr:rowOff>95250</xdr:rowOff>
                  </from>
                  <to>
                    <xdr:col>6</xdr:col>
                    <xdr:colOff>107950</xdr:colOff>
                    <xdr:row>128</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130</xdr:row>
                    <xdr:rowOff>38100</xdr:rowOff>
                  </from>
                  <to>
                    <xdr:col>6</xdr:col>
                    <xdr:colOff>279400</xdr:colOff>
                    <xdr:row>130</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09"/>
  <sheetViews>
    <sheetView tabSelected="1" topLeftCell="A31" zoomScale="80" zoomScaleNormal="80" zoomScaleSheetLayoutView="90" workbookViewId="0">
      <selection activeCell="D47" sqref="D47"/>
    </sheetView>
  </sheetViews>
  <sheetFormatPr baseColWidth="10" defaultColWidth="10.81640625" defaultRowHeight="14"/>
  <cols>
    <col min="1" max="1" width="6.453125" style="26" customWidth="1"/>
    <col min="2" max="2" width="18.08984375" style="26" customWidth="1"/>
    <col min="3" max="3" width="43.36328125" style="26" customWidth="1"/>
    <col min="4" max="4" width="27.26953125" style="26" customWidth="1"/>
    <col min="5" max="5" width="70.1796875" style="31" customWidth="1"/>
    <col min="6" max="6" width="28.26953125" style="26" customWidth="1"/>
    <col min="7" max="16384" width="10.81640625" style="26"/>
  </cols>
  <sheetData>
    <row r="1" spans="1:27" ht="145" customHeight="1">
      <c r="A1" s="25"/>
      <c r="B1" s="90"/>
      <c r="C1" s="90"/>
      <c r="D1" s="90"/>
      <c r="E1" s="113"/>
      <c r="F1" s="90"/>
      <c r="G1" s="25"/>
      <c r="H1" s="25"/>
      <c r="I1" s="25"/>
      <c r="J1" s="25"/>
      <c r="K1" s="25"/>
      <c r="L1" s="25"/>
      <c r="M1" s="25"/>
      <c r="N1" s="25"/>
      <c r="O1" s="25"/>
      <c r="P1" s="25"/>
      <c r="Q1" s="25"/>
      <c r="R1" s="25"/>
      <c r="S1" s="25"/>
      <c r="T1" s="25"/>
      <c r="U1" s="25"/>
      <c r="V1" s="25"/>
      <c r="W1" s="25"/>
      <c r="X1" s="25"/>
      <c r="Y1" s="25"/>
      <c r="Z1" s="25"/>
      <c r="AA1" s="25"/>
    </row>
    <row r="2" spans="1:27" ht="30">
      <c r="A2" s="25"/>
      <c r="B2" s="329" t="s">
        <v>159</v>
      </c>
      <c r="C2" s="329"/>
      <c r="D2" s="356"/>
      <c r="E2" s="356"/>
      <c r="F2" s="356"/>
      <c r="G2" s="263"/>
      <c r="H2" s="263"/>
      <c r="I2" s="263"/>
      <c r="J2" s="263"/>
      <c r="K2" s="25"/>
      <c r="L2" s="25"/>
      <c r="M2" s="25"/>
      <c r="N2" s="25"/>
      <c r="O2" s="25"/>
      <c r="P2" s="25"/>
      <c r="Q2" s="25"/>
      <c r="R2" s="25"/>
      <c r="S2" s="25"/>
      <c r="T2" s="25"/>
      <c r="U2" s="25"/>
      <c r="V2" s="25"/>
      <c r="W2" s="25"/>
      <c r="X2" s="25"/>
      <c r="Y2" s="25"/>
      <c r="Z2" s="25"/>
      <c r="AA2" s="25"/>
    </row>
    <row r="3" spans="1:27" ht="18">
      <c r="A3" s="25"/>
      <c r="B3" s="330" t="s">
        <v>339</v>
      </c>
      <c r="C3" s="330"/>
      <c r="D3" s="356"/>
      <c r="E3" s="356"/>
      <c r="F3" s="356"/>
      <c r="G3" s="264"/>
      <c r="H3" s="264"/>
      <c r="I3" s="264"/>
      <c r="J3" s="264"/>
      <c r="K3" s="25"/>
      <c r="L3" s="25"/>
      <c r="M3" s="25"/>
      <c r="N3" s="25"/>
      <c r="O3" s="25"/>
      <c r="P3" s="25"/>
      <c r="Q3" s="25"/>
      <c r="R3" s="25"/>
      <c r="S3" s="25"/>
      <c r="T3" s="25"/>
      <c r="U3" s="25"/>
      <c r="V3" s="25"/>
      <c r="W3" s="25"/>
      <c r="X3" s="25"/>
      <c r="Y3" s="25"/>
      <c r="Z3" s="25"/>
      <c r="AA3" s="25"/>
    </row>
    <row r="4" spans="1:27" ht="18">
      <c r="A4" s="25"/>
      <c r="B4" s="330" t="s">
        <v>41</v>
      </c>
      <c r="C4" s="330"/>
      <c r="D4" s="356"/>
      <c r="E4" s="356"/>
      <c r="F4" s="356"/>
      <c r="G4" s="264"/>
      <c r="H4" s="264"/>
      <c r="I4" s="264"/>
      <c r="J4" s="264"/>
      <c r="K4" s="25"/>
      <c r="L4" s="25"/>
      <c r="M4" s="25"/>
      <c r="N4" s="25"/>
      <c r="O4" s="25"/>
      <c r="P4" s="25"/>
      <c r="Q4" s="25"/>
      <c r="R4" s="25"/>
      <c r="S4" s="25"/>
      <c r="T4" s="25"/>
      <c r="U4" s="25"/>
      <c r="V4" s="25"/>
      <c r="W4" s="25"/>
      <c r="X4" s="25"/>
      <c r="Y4" s="25"/>
      <c r="Z4" s="25"/>
      <c r="AA4" s="25"/>
    </row>
    <row r="5" spans="1:27" ht="14.5">
      <c r="A5" s="25"/>
      <c r="B5" s="128"/>
      <c r="C5" s="128"/>
      <c r="D5" s="128"/>
      <c r="E5" s="128"/>
      <c r="F5" s="128"/>
      <c r="G5" s="32"/>
      <c r="H5" s="32"/>
      <c r="I5" s="32"/>
      <c r="J5" s="32"/>
      <c r="K5" s="25"/>
      <c r="L5" s="25"/>
      <c r="M5" s="25"/>
      <c r="N5" s="25"/>
      <c r="O5" s="25"/>
      <c r="P5" s="25"/>
      <c r="Q5" s="25"/>
      <c r="R5" s="25"/>
      <c r="S5" s="25"/>
      <c r="T5" s="25"/>
      <c r="U5" s="25"/>
      <c r="V5" s="25"/>
      <c r="W5" s="25"/>
      <c r="X5" s="25"/>
      <c r="Y5" s="25"/>
      <c r="Z5" s="25"/>
      <c r="AA5" s="25"/>
    </row>
    <row r="6" spans="1:27" ht="21.65" customHeight="1">
      <c r="A6" s="90"/>
      <c r="B6" s="129" t="s">
        <v>149</v>
      </c>
      <c r="C6" s="129"/>
      <c r="D6" s="130"/>
      <c r="E6" s="130"/>
      <c r="F6" s="130"/>
      <c r="G6" s="130"/>
      <c r="H6" s="130"/>
      <c r="I6" s="4"/>
      <c r="J6" s="4"/>
      <c r="K6" s="25"/>
      <c r="L6" s="25"/>
      <c r="M6" s="25"/>
      <c r="N6" s="25"/>
      <c r="O6" s="25"/>
      <c r="P6" s="25"/>
      <c r="Q6" s="25"/>
      <c r="R6" s="25"/>
      <c r="S6" s="25"/>
      <c r="T6" s="25"/>
      <c r="U6" s="25"/>
      <c r="V6" s="25"/>
      <c r="W6" s="25"/>
      <c r="X6" s="25"/>
      <c r="Y6" s="25"/>
      <c r="Z6" s="25"/>
      <c r="AA6" s="25"/>
    </row>
    <row r="7" spans="1:27" ht="18" customHeight="1">
      <c r="A7" s="90"/>
      <c r="B7" s="129" t="s">
        <v>392</v>
      </c>
      <c r="C7" s="129"/>
      <c r="D7" s="130"/>
      <c r="E7" s="130"/>
      <c r="F7" s="130"/>
      <c r="G7" s="130"/>
      <c r="H7" s="130"/>
      <c r="I7" s="4"/>
      <c r="J7" s="4"/>
      <c r="K7" s="25"/>
      <c r="L7" s="25"/>
      <c r="M7" s="25"/>
      <c r="N7" s="25"/>
      <c r="O7" s="25"/>
      <c r="P7" s="25"/>
      <c r="Q7" s="25"/>
      <c r="R7" s="25"/>
      <c r="S7" s="25"/>
      <c r="T7" s="25"/>
      <c r="U7" s="25"/>
      <c r="V7" s="25"/>
      <c r="W7" s="25"/>
      <c r="X7" s="25"/>
      <c r="Y7" s="25"/>
      <c r="Z7" s="25"/>
      <c r="AA7" s="25"/>
    </row>
    <row r="8" spans="1:27" customFormat="1" ht="18.649999999999999" customHeight="1">
      <c r="A8" s="128"/>
      <c r="B8" s="267" t="s">
        <v>340</v>
      </c>
      <c r="C8" s="267"/>
      <c r="D8" s="130"/>
      <c r="E8" s="130"/>
      <c r="F8" s="130"/>
      <c r="G8" s="130"/>
      <c r="H8" s="130"/>
      <c r="I8" s="4"/>
      <c r="J8" s="4"/>
      <c r="K8" s="32"/>
      <c r="L8" s="32"/>
      <c r="M8" s="32"/>
      <c r="N8" s="32"/>
      <c r="O8" s="32"/>
      <c r="P8" s="32"/>
      <c r="Q8" s="32"/>
      <c r="R8" s="32"/>
      <c r="S8" s="32"/>
      <c r="T8" s="32"/>
      <c r="U8" s="32"/>
      <c r="V8" s="32"/>
      <c r="W8" s="32"/>
      <c r="X8" s="32"/>
      <c r="Y8" s="32"/>
      <c r="Z8" s="32"/>
      <c r="AA8" s="32"/>
    </row>
    <row r="9" spans="1:27">
      <c r="A9" s="90"/>
      <c r="B9" s="90"/>
      <c r="C9" s="90"/>
      <c r="D9" s="90"/>
      <c r="E9" s="90"/>
      <c r="F9" s="90"/>
      <c r="G9" s="90"/>
      <c r="H9" s="90"/>
      <c r="I9" s="25"/>
      <c r="J9" s="25"/>
      <c r="K9" s="25"/>
      <c r="L9" s="25"/>
      <c r="M9" s="25"/>
      <c r="N9" s="25"/>
      <c r="O9" s="25"/>
      <c r="P9" s="25"/>
      <c r="Q9" s="25"/>
      <c r="R9" s="25"/>
      <c r="S9" s="25"/>
      <c r="T9" s="25"/>
      <c r="U9" s="25"/>
      <c r="V9" s="25"/>
      <c r="W9" s="25"/>
      <c r="X9" s="25"/>
      <c r="Y9" s="25"/>
      <c r="Z9" s="25"/>
      <c r="AA9" s="25"/>
    </row>
    <row r="10" spans="1:27" ht="25">
      <c r="A10" s="25"/>
      <c r="B10" s="284" t="s">
        <v>390</v>
      </c>
      <c r="C10" s="286"/>
      <c r="D10" s="90"/>
      <c r="E10" s="90"/>
      <c r="F10" s="90"/>
      <c r="G10" s="25"/>
      <c r="H10" s="25"/>
      <c r="I10" s="25"/>
      <c r="J10" s="25"/>
      <c r="K10" s="25"/>
      <c r="L10" s="25"/>
      <c r="M10" s="25"/>
      <c r="N10" s="25"/>
      <c r="O10" s="25"/>
      <c r="P10" s="25"/>
      <c r="Q10" s="25"/>
      <c r="R10" s="25"/>
      <c r="S10" s="25"/>
      <c r="T10" s="25"/>
      <c r="U10" s="25"/>
      <c r="V10" s="25"/>
      <c r="W10" s="25"/>
      <c r="X10" s="25"/>
      <c r="Y10" s="25"/>
      <c r="Z10" s="25"/>
      <c r="AA10" s="25"/>
    </row>
    <row r="11" spans="1:27" ht="23.15" customHeight="1">
      <c r="A11" s="25"/>
      <c r="B11" s="132" t="s">
        <v>148</v>
      </c>
      <c r="C11" s="132"/>
      <c r="D11" s="132"/>
      <c r="E11" s="132"/>
      <c r="F11" s="132"/>
      <c r="G11" s="33"/>
      <c r="H11" s="25"/>
      <c r="I11" s="25"/>
      <c r="J11" s="25"/>
      <c r="K11" s="25"/>
      <c r="L11" s="25"/>
      <c r="M11" s="25"/>
      <c r="N11" s="25"/>
      <c r="O11" s="25"/>
      <c r="P11" s="25"/>
      <c r="Q11" s="25"/>
      <c r="R11" s="25"/>
      <c r="S11" s="25"/>
      <c r="T11" s="25"/>
      <c r="U11" s="25"/>
      <c r="V11" s="25"/>
      <c r="W11" s="25"/>
      <c r="X11" s="25"/>
      <c r="Y11" s="25"/>
      <c r="Z11" s="25"/>
      <c r="AA11" s="25"/>
    </row>
    <row r="12" spans="1:27" ht="20">
      <c r="A12" s="25"/>
      <c r="B12" s="133"/>
      <c r="C12" s="133"/>
      <c r="D12" s="134"/>
      <c r="E12" s="135"/>
      <c r="F12" s="134"/>
      <c r="G12" s="5"/>
      <c r="H12" s="25"/>
      <c r="I12" s="25"/>
      <c r="J12" s="25"/>
      <c r="K12" s="25"/>
      <c r="L12" s="25"/>
      <c r="M12" s="25"/>
      <c r="N12" s="25"/>
      <c r="O12" s="25"/>
      <c r="P12" s="25"/>
      <c r="Q12" s="25"/>
      <c r="R12" s="25"/>
      <c r="S12" s="25"/>
      <c r="T12" s="25"/>
      <c r="U12" s="25"/>
      <c r="V12" s="25"/>
      <c r="W12" s="25"/>
      <c r="X12" s="25"/>
      <c r="Y12" s="25"/>
      <c r="Z12" s="25"/>
      <c r="AA12" s="25"/>
    </row>
    <row r="13" spans="1:27" ht="22" customHeight="1">
      <c r="A13" s="25"/>
      <c r="B13" s="407" t="s">
        <v>145</v>
      </c>
      <c r="C13" s="407"/>
      <c r="D13" s="407"/>
      <c r="E13" s="407"/>
      <c r="F13" s="407"/>
      <c r="G13" s="6"/>
      <c r="H13" s="25"/>
      <c r="I13" s="25"/>
      <c r="J13" s="25"/>
      <c r="K13" s="25"/>
      <c r="L13" s="25"/>
      <c r="M13" s="25"/>
      <c r="N13" s="25"/>
      <c r="O13" s="25"/>
      <c r="P13" s="25"/>
      <c r="Q13" s="25"/>
      <c r="R13" s="25"/>
      <c r="S13" s="25"/>
      <c r="T13" s="25"/>
      <c r="U13" s="25"/>
      <c r="V13" s="25"/>
      <c r="W13" s="25"/>
      <c r="X13" s="25"/>
      <c r="Y13" s="25"/>
      <c r="Z13" s="25"/>
      <c r="AA13" s="25"/>
    </row>
    <row r="14" spans="1:27" ht="22" customHeight="1">
      <c r="A14" s="25"/>
      <c r="B14" s="411" t="s">
        <v>10</v>
      </c>
      <c r="C14" s="412"/>
      <c r="D14" s="408" t="str">
        <f>IF('ANXE1-Dépenses prévi'!C14:C14=0,"Veuillez renseigner cette information à l'annexe 1",'ANXE1-Dépenses prévi'!C14:C14)</f>
        <v>Veuillez renseigner cette information à l'annexe 1</v>
      </c>
      <c r="E14" s="409"/>
      <c r="F14" s="410"/>
      <c r="G14" s="6"/>
      <c r="H14" s="25"/>
      <c r="I14" s="25"/>
      <c r="J14" s="25"/>
      <c r="K14" s="25"/>
      <c r="L14" s="25"/>
      <c r="M14" s="25"/>
      <c r="N14" s="25"/>
      <c r="O14" s="25"/>
      <c r="P14" s="25"/>
      <c r="Q14" s="25"/>
      <c r="R14" s="25"/>
      <c r="S14" s="25"/>
      <c r="T14" s="25"/>
      <c r="U14" s="25"/>
      <c r="V14" s="25"/>
      <c r="W14" s="25"/>
      <c r="X14" s="25"/>
      <c r="Y14" s="25"/>
      <c r="Z14" s="25"/>
      <c r="AA14" s="25"/>
    </row>
    <row r="15" spans="1:27" ht="22" customHeight="1">
      <c r="A15" s="25"/>
      <c r="B15" s="137"/>
      <c r="C15" s="137"/>
      <c r="D15" s="138"/>
      <c r="E15" s="138"/>
      <c r="F15" s="139"/>
      <c r="G15" s="6"/>
      <c r="H15" s="25"/>
      <c r="I15" s="25"/>
      <c r="J15" s="25"/>
      <c r="K15" s="25"/>
      <c r="L15" s="25"/>
      <c r="M15" s="25"/>
      <c r="N15" s="25"/>
      <c r="O15" s="25"/>
      <c r="P15" s="25"/>
      <c r="Q15" s="25"/>
      <c r="R15" s="25"/>
      <c r="S15" s="25"/>
      <c r="T15" s="25"/>
      <c r="U15" s="25"/>
      <c r="V15" s="25"/>
      <c r="W15" s="25"/>
      <c r="X15" s="25"/>
      <c r="Y15" s="25"/>
      <c r="Z15" s="25"/>
      <c r="AA15" s="25"/>
    </row>
    <row r="16" spans="1:27" ht="22" customHeight="1">
      <c r="A16" s="25"/>
      <c r="B16" s="407" t="s">
        <v>11</v>
      </c>
      <c r="C16" s="407"/>
      <c r="D16" s="407"/>
      <c r="E16" s="407"/>
      <c r="F16" s="407"/>
      <c r="G16" s="7"/>
      <c r="H16" s="25"/>
      <c r="I16" s="25"/>
      <c r="J16" s="25"/>
      <c r="K16" s="25"/>
      <c r="L16" s="25"/>
      <c r="M16" s="25"/>
      <c r="N16" s="25"/>
      <c r="O16" s="25"/>
      <c r="P16" s="25"/>
      <c r="Q16" s="25"/>
      <c r="R16" s="25"/>
      <c r="S16" s="25"/>
      <c r="T16" s="25"/>
      <c r="U16" s="25"/>
      <c r="V16" s="25"/>
      <c r="W16" s="25"/>
      <c r="X16" s="25"/>
      <c r="Y16" s="25"/>
      <c r="Z16" s="25"/>
      <c r="AA16" s="25"/>
    </row>
    <row r="17" spans="1:27" ht="22" customHeight="1">
      <c r="A17" s="25"/>
      <c r="B17" s="411" t="s">
        <v>12</v>
      </c>
      <c r="C17" s="412"/>
      <c r="D17" s="408" t="str">
        <f>IF('ANXE1-Dépenses prévi'!C17:C17=0,"Veuillez renseigner cette information à l'annexe 1",'ANXE1-Dépenses prévi'!C17:C17)</f>
        <v>Veuillez renseigner cette information à l'annexe 1</v>
      </c>
      <c r="E17" s="409"/>
      <c r="F17" s="410"/>
      <c r="G17" s="6"/>
      <c r="H17" s="25"/>
      <c r="I17" s="25"/>
      <c r="J17" s="25"/>
      <c r="K17" s="25"/>
      <c r="L17" s="25"/>
      <c r="M17" s="25"/>
      <c r="N17" s="25"/>
      <c r="O17" s="25"/>
      <c r="P17" s="25"/>
      <c r="Q17" s="25"/>
      <c r="R17" s="25"/>
      <c r="S17" s="25"/>
      <c r="T17" s="25"/>
      <c r="U17" s="25"/>
      <c r="V17" s="25"/>
      <c r="W17" s="25"/>
      <c r="X17" s="25"/>
      <c r="Y17" s="25"/>
      <c r="Z17" s="25"/>
      <c r="AA17" s="25"/>
    </row>
    <row r="18" spans="1:27" ht="13.5" customHeight="1">
      <c r="A18" s="25"/>
      <c r="B18" s="140"/>
      <c r="C18" s="140"/>
      <c r="D18" s="141"/>
      <c r="E18" s="141"/>
      <c r="F18" s="141"/>
      <c r="G18" s="9"/>
      <c r="H18" s="25"/>
      <c r="I18" s="25"/>
      <c r="J18" s="25"/>
      <c r="K18" s="25"/>
      <c r="L18" s="25"/>
      <c r="M18" s="25"/>
      <c r="N18" s="25"/>
      <c r="O18" s="25"/>
      <c r="P18" s="25"/>
      <c r="Q18" s="25"/>
      <c r="R18" s="25"/>
      <c r="S18" s="25"/>
      <c r="T18" s="25"/>
      <c r="U18" s="25"/>
      <c r="V18" s="25"/>
      <c r="W18" s="25"/>
      <c r="X18" s="25"/>
      <c r="Y18" s="25"/>
      <c r="Z18" s="25"/>
      <c r="AA18" s="25"/>
    </row>
    <row r="19" spans="1:27" ht="22" customHeight="1">
      <c r="A19" s="25"/>
      <c r="B19" s="407" t="s">
        <v>13</v>
      </c>
      <c r="C19" s="407"/>
      <c r="D19" s="407"/>
      <c r="E19" s="407"/>
      <c r="F19" s="407"/>
      <c r="G19" s="27"/>
      <c r="H19" s="25"/>
      <c r="I19" s="25"/>
      <c r="J19" s="25"/>
      <c r="K19" s="25"/>
      <c r="L19" s="25"/>
      <c r="M19" s="25"/>
      <c r="N19" s="25"/>
      <c r="O19" s="25"/>
      <c r="P19" s="25"/>
      <c r="Q19" s="25"/>
      <c r="R19" s="25"/>
      <c r="S19" s="25"/>
      <c r="T19" s="25"/>
      <c r="U19" s="25"/>
      <c r="V19" s="25"/>
      <c r="W19" s="25"/>
      <c r="X19" s="25"/>
      <c r="Y19" s="25"/>
      <c r="Z19" s="25"/>
      <c r="AA19" s="25"/>
    </row>
    <row r="20" spans="1:27" ht="22" customHeight="1">
      <c r="A20" s="25"/>
      <c r="B20" s="413" t="s">
        <v>10</v>
      </c>
      <c r="C20" s="414"/>
      <c r="D20" s="405" t="str">
        <f>IF('ANXE1-Dépenses prévi'!C20:C20=0,"Veuillez renseigner cette information à l'annexe 1",'ANXE1-Dépenses prévi'!C20:C20)</f>
        <v>Veuillez renseigner cette information à l'annexe 1</v>
      </c>
      <c r="E20" s="405"/>
      <c r="F20" s="405"/>
      <c r="G20" s="27"/>
      <c r="H20" s="25"/>
      <c r="I20" s="25"/>
      <c r="J20" s="25"/>
      <c r="K20" s="25"/>
      <c r="L20" s="25"/>
      <c r="M20" s="25"/>
      <c r="N20" s="25"/>
      <c r="O20" s="25"/>
      <c r="P20" s="25"/>
      <c r="Q20" s="25"/>
      <c r="R20" s="25"/>
      <c r="S20" s="25"/>
      <c r="T20" s="25"/>
      <c r="U20" s="25"/>
      <c r="V20" s="25"/>
      <c r="W20" s="25"/>
      <c r="X20" s="25"/>
      <c r="Y20" s="25"/>
      <c r="Z20" s="25"/>
      <c r="AA20" s="25"/>
    </row>
    <row r="21" spans="1:27">
      <c r="A21" s="25"/>
      <c r="B21" s="140"/>
      <c r="C21" s="140"/>
      <c r="D21" s="141"/>
      <c r="E21" s="141"/>
      <c r="F21" s="141"/>
      <c r="G21" s="9"/>
      <c r="H21" s="25"/>
      <c r="I21" s="25"/>
      <c r="J21" s="25"/>
      <c r="K21" s="25"/>
      <c r="L21" s="25"/>
      <c r="M21" s="25"/>
      <c r="N21" s="25"/>
      <c r="O21" s="25"/>
      <c r="P21" s="25"/>
      <c r="Q21" s="25"/>
      <c r="R21" s="25"/>
      <c r="S21" s="25"/>
      <c r="T21" s="25"/>
      <c r="U21" s="25"/>
      <c r="V21" s="25"/>
      <c r="W21" s="25"/>
      <c r="X21" s="25"/>
      <c r="Y21" s="25"/>
      <c r="Z21" s="25"/>
      <c r="AA21" s="25"/>
    </row>
    <row r="22" spans="1:27">
      <c r="A22" s="25"/>
      <c r="B22" s="90"/>
      <c r="C22" s="90"/>
      <c r="D22" s="90"/>
      <c r="E22" s="113"/>
      <c r="F22" s="90"/>
      <c r="G22" s="25"/>
      <c r="H22" s="25"/>
      <c r="I22" s="25"/>
      <c r="J22" s="25"/>
      <c r="K22" s="25"/>
      <c r="L22" s="25"/>
      <c r="M22" s="25"/>
      <c r="N22" s="25"/>
      <c r="O22" s="25"/>
      <c r="P22" s="25"/>
      <c r="Q22" s="25"/>
      <c r="R22" s="25"/>
      <c r="S22" s="25"/>
      <c r="T22" s="25"/>
      <c r="U22" s="25"/>
      <c r="V22" s="25"/>
      <c r="W22" s="25"/>
      <c r="X22" s="25"/>
      <c r="Y22" s="25"/>
      <c r="Z22" s="25"/>
      <c r="AA22" s="25"/>
    </row>
    <row r="23" spans="1:27" ht="29.15" customHeight="1">
      <c r="A23" s="25"/>
      <c r="B23" s="415" t="s">
        <v>14</v>
      </c>
      <c r="C23" s="416"/>
      <c r="D23" s="82">
        <f>'ANXE1-Dépenses prévi'!F192</f>
        <v>0</v>
      </c>
      <c r="E23" s="142" t="str">
        <f>IF(D23&lt;250000,"","Attention : l'opération est soumise à un plafond d'aides publique de 250 000€")</f>
        <v/>
      </c>
      <c r="F23" s="139"/>
      <c r="G23" s="6"/>
      <c r="H23" s="25"/>
      <c r="I23" s="25"/>
      <c r="J23" s="25"/>
      <c r="K23" s="25"/>
      <c r="L23" s="25"/>
      <c r="M23" s="25"/>
      <c r="N23" s="25"/>
      <c r="O23" s="25"/>
      <c r="P23" s="25"/>
      <c r="Q23" s="25"/>
      <c r="R23" s="25"/>
      <c r="S23" s="25"/>
      <c r="T23" s="25"/>
      <c r="U23" s="25"/>
      <c r="V23" s="25"/>
      <c r="W23" s="25"/>
      <c r="X23" s="25"/>
      <c r="Y23" s="25"/>
      <c r="Z23" s="25"/>
      <c r="AA23" s="25"/>
    </row>
    <row r="24" spans="1:27" ht="22" customHeight="1">
      <c r="A24" s="25"/>
      <c r="B24" s="143" t="s">
        <v>15</v>
      </c>
      <c r="C24" s="143"/>
      <c r="D24" s="97"/>
      <c r="E24" s="100"/>
      <c r="F24" s="100"/>
      <c r="G24" s="11"/>
      <c r="H24" s="25"/>
      <c r="I24" s="25"/>
      <c r="J24" s="25"/>
      <c r="K24" s="25"/>
      <c r="L24" s="25"/>
      <c r="M24" s="25"/>
      <c r="N24" s="25"/>
      <c r="O24" s="25"/>
      <c r="P24" s="25"/>
      <c r="Q24" s="25"/>
      <c r="R24" s="25"/>
      <c r="S24" s="25"/>
      <c r="T24" s="25"/>
      <c r="U24" s="25"/>
      <c r="V24" s="25"/>
      <c r="W24" s="25"/>
      <c r="X24" s="25"/>
      <c r="Y24" s="25"/>
      <c r="Z24" s="25"/>
      <c r="AA24" s="25"/>
    </row>
    <row r="25" spans="1:27">
      <c r="A25" s="25"/>
      <c r="B25" s="90"/>
      <c r="C25" s="90"/>
      <c r="D25" s="90"/>
      <c r="E25" s="113"/>
      <c r="F25" s="90"/>
      <c r="G25" s="25"/>
      <c r="H25" s="25"/>
      <c r="I25" s="25"/>
      <c r="J25" s="25"/>
      <c r="K25" s="25"/>
      <c r="L25" s="25"/>
      <c r="M25" s="25"/>
      <c r="N25" s="25"/>
      <c r="O25" s="25"/>
      <c r="P25" s="25"/>
      <c r="Q25" s="25"/>
      <c r="R25" s="25"/>
      <c r="S25" s="25"/>
      <c r="T25" s="25"/>
      <c r="U25" s="25"/>
      <c r="V25" s="25"/>
      <c r="W25" s="25"/>
      <c r="X25" s="25"/>
      <c r="Y25" s="25"/>
      <c r="Z25" s="25"/>
      <c r="AA25" s="25"/>
    </row>
    <row r="26" spans="1:27" ht="29.5" customHeight="1">
      <c r="A26" s="25"/>
      <c r="B26" s="406" t="s">
        <v>327</v>
      </c>
      <c r="C26" s="406"/>
      <c r="D26" s="406"/>
      <c r="E26" s="406"/>
      <c r="F26" s="406"/>
      <c r="G26" s="2"/>
      <c r="H26" s="25"/>
      <c r="I26" s="25"/>
      <c r="J26" s="25"/>
      <c r="K26" s="25"/>
      <c r="L26" s="25"/>
      <c r="M26" s="25"/>
      <c r="N26" s="25"/>
      <c r="O26" s="25"/>
      <c r="P26" s="25"/>
      <c r="Q26" s="25"/>
      <c r="R26" s="25"/>
      <c r="S26" s="25"/>
      <c r="T26" s="25"/>
      <c r="U26" s="25"/>
      <c r="V26" s="25"/>
      <c r="W26" s="25"/>
      <c r="X26" s="25"/>
      <c r="Y26" s="25"/>
      <c r="Z26" s="25"/>
      <c r="AA26" s="25"/>
    </row>
    <row r="27" spans="1:27">
      <c r="A27" s="25"/>
      <c r="B27" s="90"/>
      <c r="C27" s="90"/>
      <c r="D27" s="90"/>
      <c r="E27" s="113"/>
      <c r="F27" s="90"/>
      <c r="G27" s="25"/>
      <c r="H27" s="25"/>
      <c r="I27" s="25"/>
      <c r="J27" s="25"/>
      <c r="K27" s="25"/>
      <c r="L27" s="25"/>
      <c r="M27" s="25"/>
      <c r="N27" s="25"/>
      <c r="O27" s="25"/>
      <c r="P27" s="25"/>
      <c r="Q27" s="25"/>
      <c r="R27" s="25"/>
      <c r="S27" s="25"/>
      <c r="T27" s="25"/>
      <c r="U27" s="25"/>
      <c r="V27" s="25"/>
      <c r="W27" s="25"/>
      <c r="X27" s="25"/>
      <c r="Y27" s="25"/>
      <c r="Z27" s="25"/>
      <c r="AA27" s="25"/>
    </row>
    <row r="28" spans="1:27" customFormat="1" ht="24.5" customHeight="1">
      <c r="A28" s="26"/>
      <c r="B28" s="387" t="s">
        <v>363</v>
      </c>
      <c r="C28" s="388"/>
      <c r="D28" s="287" t="s">
        <v>364</v>
      </c>
      <c r="E28" s="287" t="s">
        <v>365</v>
      </c>
      <c r="F28" s="26"/>
      <c r="I28" s="32"/>
      <c r="J28" s="32"/>
      <c r="K28" s="32"/>
      <c r="L28" s="32"/>
      <c r="M28" s="32"/>
      <c r="N28" s="32"/>
      <c r="O28" s="32"/>
      <c r="P28" s="32"/>
      <c r="Q28" s="32"/>
      <c r="R28" s="32"/>
      <c r="S28" s="32"/>
      <c r="T28" s="32"/>
      <c r="U28" s="32"/>
      <c r="V28" s="32"/>
      <c r="W28" s="32"/>
      <c r="X28" s="32"/>
      <c r="Y28" s="32"/>
      <c r="Z28" s="32"/>
      <c r="AA28" s="32"/>
    </row>
    <row r="29" spans="1:27" s="29" customFormat="1" ht="65.150000000000006" customHeight="1">
      <c r="A29" s="30"/>
      <c r="B29" s="385" t="s">
        <v>366</v>
      </c>
      <c r="C29" s="386"/>
      <c r="D29" s="296">
        <v>0.8</v>
      </c>
      <c r="E29" s="288" t="s">
        <v>367</v>
      </c>
      <c r="F29" s="285"/>
      <c r="G29" s="30"/>
      <c r="H29" s="30"/>
      <c r="I29" s="30"/>
      <c r="J29" s="30"/>
      <c r="K29" s="30"/>
      <c r="L29" s="30"/>
      <c r="M29" s="30"/>
      <c r="N29" s="30"/>
      <c r="O29" s="30"/>
      <c r="P29" s="30"/>
      <c r="Q29" s="30"/>
      <c r="R29" s="30"/>
      <c r="S29" s="30"/>
      <c r="T29" s="30"/>
      <c r="U29" s="30"/>
      <c r="V29" s="30"/>
      <c r="W29" s="30"/>
      <c r="X29" s="30"/>
      <c r="Y29" s="30"/>
      <c r="Z29" s="30"/>
      <c r="AA29" s="30"/>
    </row>
    <row r="30" spans="1:27" s="29" customFormat="1" ht="30" customHeight="1">
      <c r="A30" s="30"/>
      <c r="B30" s="386"/>
      <c r="C30" s="386"/>
      <c r="D30" s="296">
        <v>0.75</v>
      </c>
      <c r="E30" s="289" t="s">
        <v>368</v>
      </c>
      <c r="F30" s="285"/>
      <c r="G30" s="30"/>
      <c r="H30" s="30"/>
      <c r="I30" s="30"/>
      <c r="J30" s="30"/>
      <c r="K30" s="30"/>
      <c r="L30" s="30"/>
      <c r="M30" s="30"/>
      <c r="N30" s="30"/>
      <c r="O30" s="30"/>
      <c r="P30" s="30"/>
      <c r="Q30" s="30"/>
      <c r="R30" s="30"/>
      <c r="S30" s="30"/>
      <c r="T30" s="30"/>
      <c r="U30" s="30"/>
      <c r="V30" s="30"/>
      <c r="W30" s="30"/>
      <c r="X30" s="30"/>
      <c r="Y30" s="30"/>
      <c r="Z30" s="30"/>
      <c r="AA30" s="30"/>
    </row>
    <row r="31" spans="1:27" s="29" customFormat="1" ht="14.5" customHeight="1">
      <c r="A31" s="30"/>
      <c r="B31" s="294"/>
      <c r="C31" s="294"/>
      <c r="D31" s="295"/>
      <c r="E31" s="291"/>
      <c r="F31" s="285"/>
      <c r="G31" s="30"/>
      <c r="H31" s="30"/>
      <c r="I31" s="30"/>
      <c r="J31" s="30"/>
      <c r="K31" s="30"/>
      <c r="L31" s="30"/>
      <c r="M31" s="30"/>
      <c r="N31" s="30"/>
      <c r="O31" s="30"/>
      <c r="P31" s="30"/>
      <c r="Q31" s="30"/>
      <c r="R31" s="30"/>
      <c r="S31" s="30"/>
      <c r="T31" s="30"/>
      <c r="U31" s="30"/>
      <c r="V31" s="30"/>
      <c r="W31" s="30"/>
      <c r="X31" s="30"/>
      <c r="Y31" s="30"/>
      <c r="Z31" s="30"/>
      <c r="AA31" s="30"/>
    </row>
    <row r="32" spans="1:27" s="29" customFormat="1" ht="30" customHeight="1">
      <c r="A32" s="30"/>
      <c r="B32" s="385" t="s">
        <v>369</v>
      </c>
      <c r="C32" s="389" t="s">
        <v>370</v>
      </c>
      <c r="D32" s="386"/>
      <c r="E32" s="386"/>
      <c r="F32" s="285"/>
      <c r="G32" s="30"/>
      <c r="H32" s="30"/>
      <c r="I32" s="30"/>
      <c r="J32" s="30"/>
      <c r="K32" s="30"/>
      <c r="L32" s="30"/>
      <c r="M32" s="30"/>
      <c r="N32" s="30"/>
      <c r="O32" s="30"/>
      <c r="P32" s="30"/>
      <c r="Q32" s="30"/>
      <c r="R32" s="30"/>
      <c r="S32" s="30"/>
      <c r="T32" s="30"/>
      <c r="U32" s="30"/>
      <c r="V32" s="30"/>
      <c r="W32" s="30"/>
      <c r="X32" s="30"/>
      <c r="Y32" s="30"/>
      <c r="Z32" s="30"/>
      <c r="AA32" s="30"/>
    </row>
    <row r="33" spans="1:27" s="29" customFormat="1" ht="58">
      <c r="A33" s="30"/>
      <c r="B33" s="386"/>
      <c r="C33" s="385" t="s">
        <v>371</v>
      </c>
      <c r="D33" s="296">
        <v>0.8</v>
      </c>
      <c r="E33" s="288" t="s">
        <v>372</v>
      </c>
      <c r="F33" s="285"/>
      <c r="G33" s="30"/>
      <c r="H33" s="30"/>
      <c r="I33" s="30"/>
      <c r="J33" s="30"/>
      <c r="K33" s="30"/>
      <c r="L33" s="30"/>
      <c r="M33" s="30"/>
      <c r="N33" s="30"/>
      <c r="O33" s="30"/>
      <c r="P33" s="30"/>
      <c r="Q33" s="30"/>
      <c r="R33" s="30"/>
      <c r="S33" s="30"/>
      <c r="T33" s="30"/>
      <c r="U33" s="30"/>
      <c r="V33" s="30"/>
      <c r="W33" s="30"/>
      <c r="X33" s="30"/>
      <c r="Y33" s="30"/>
      <c r="Z33" s="30"/>
      <c r="AA33" s="30"/>
    </row>
    <row r="34" spans="1:27" s="29" customFormat="1" ht="29">
      <c r="A34" s="30"/>
      <c r="B34" s="386"/>
      <c r="C34" s="386"/>
      <c r="D34" s="296">
        <v>0.75</v>
      </c>
      <c r="E34" s="288" t="s">
        <v>373</v>
      </c>
      <c r="F34" s="285"/>
      <c r="G34" s="30"/>
      <c r="H34" s="30"/>
      <c r="I34" s="30"/>
      <c r="J34" s="30"/>
      <c r="K34" s="30"/>
      <c r="L34" s="30"/>
      <c r="M34" s="30"/>
      <c r="N34" s="30"/>
      <c r="O34" s="30"/>
      <c r="P34" s="30"/>
      <c r="Q34" s="30"/>
      <c r="R34" s="30"/>
      <c r="S34" s="30"/>
      <c r="T34" s="30"/>
      <c r="U34" s="30"/>
      <c r="V34" s="30"/>
      <c r="W34" s="30"/>
      <c r="X34" s="30"/>
      <c r="Y34" s="30"/>
      <c r="Z34" s="30"/>
      <c r="AA34" s="30"/>
    </row>
    <row r="35" spans="1:27" s="29" customFormat="1" ht="43.5">
      <c r="A35" s="30"/>
      <c r="B35" s="386"/>
      <c r="C35" s="386"/>
      <c r="D35" s="296">
        <v>0.75</v>
      </c>
      <c r="E35" s="289" t="s">
        <v>374</v>
      </c>
      <c r="F35" s="285"/>
      <c r="G35" s="30"/>
      <c r="H35" s="30"/>
      <c r="I35" s="30"/>
      <c r="J35" s="30"/>
      <c r="K35" s="30"/>
      <c r="L35" s="30"/>
      <c r="M35" s="30"/>
      <c r="N35" s="30"/>
      <c r="O35" s="30"/>
      <c r="P35" s="30"/>
      <c r="Q35" s="30"/>
      <c r="R35" s="30"/>
      <c r="S35" s="30"/>
      <c r="T35" s="30"/>
      <c r="U35" s="30"/>
      <c r="V35" s="30"/>
      <c r="W35" s="30"/>
      <c r="X35" s="30"/>
      <c r="Y35" s="30"/>
      <c r="Z35" s="30"/>
      <c r="AA35" s="30"/>
    </row>
    <row r="36" spans="1:27" s="29" customFormat="1" ht="30" customHeight="1">
      <c r="A36" s="30"/>
      <c r="B36" s="386"/>
      <c r="C36" s="389" t="s">
        <v>375</v>
      </c>
      <c r="D36" s="386"/>
      <c r="E36" s="386"/>
      <c r="F36" s="285"/>
      <c r="G36" s="30"/>
      <c r="H36" s="30"/>
      <c r="I36" s="30"/>
      <c r="J36" s="30"/>
      <c r="K36" s="30"/>
      <c r="L36" s="30"/>
      <c r="M36" s="30"/>
      <c r="N36" s="30"/>
      <c r="O36" s="30"/>
      <c r="P36" s="30"/>
      <c r="Q36" s="30"/>
      <c r="R36" s="30"/>
      <c r="S36" s="30"/>
      <c r="T36" s="30"/>
      <c r="U36" s="30"/>
      <c r="V36" s="30"/>
      <c r="W36" s="30"/>
      <c r="X36" s="30"/>
      <c r="Y36" s="30"/>
      <c r="Z36" s="30"/>
      <c r="AA36" s="30"/>
    </row>
    <row r="37" spans="1:27" s="29" customFormat="1" ht="30" customHeight="1">
      <c r="A37" s="30"/>
      <c r="B37" s="386"/>
      <c r="C37" s="385" t="s">
        <v>376</v>
      </c>
      <c r="D37" s="296">
        <v>0.75</v>
      </c>
      <c r="E37" s="290" t="s">
        <v>152</v>
      </c>
      <c r="F37" s="285"/>
      <c r="G37" s="30"/>
      <c r="H37" s="30"/>
      <c r="I37" s="30"/>
      <c r="J37" s="30"/>
      <c r="K37" s="30"/>
      <c r="L37" s="30"/>
      <c r="M37" s="30"/>
      <c r="N37" s="30"/>
      <c r="O37" s="30"/>
      <c r="P37" s="30"/>
      <c r="Q37" s="30"/>
      <c r="R37" s="30"/>
      <c r="S37" s="30"/>
      <c r="T37" s="30"/>
      <c r="U37" s="30"/>
      <c r="V37" s="30"/>
      <c r="W37" s="30"/>
      <c r="X37" s="30"/>
      <c r="Y37" s="30"/>
      <c r="Z37" s="30"/>
      <c r="AA37" s="30"/>
    </row>
    <row r="38" spans="1:27" s="29" customFormat="1" ht="30" customHeight="1">
      <c r="A38" s="30"/>
      <c r="B38" s="386"/>
      <c r="C38" s="386"/>
      <c r="D38" s="296">
        <v>0.65</v>
      </c>
      <c r="E38" s="289" t="s">
        <v>153</v>
      </c>
      <c r="F38" s="285"/>
      <c r="G38" s="30"/>
      <c r="H38" s="30"/>
      <c r="I38" s="30"/>
      <c r="J38" s="30"/>
      <c r="K38" s="30"/>
      <c r="L38" s="30"/>
      <c r="M38" s="30"/>
      <c r="N38" s="30"/>
      <c r="O38" s="30"/>
      <c r="P38" s="30"/>
      <c r="Q38" s="30"/>
      <c r="R38" s="30"/>
      <c r="S38" s="30"/>
      <c r="T38" s="30"/>
      <c r="U38" s="30"/>
      <c r="V38" s="30"/>
      <c r="W38" s="30"/>
      <c r="X38" s="30"/>
      <c r="Y38" s="30"/>
      <c r="Z38" s="30"/>
      <c r="AA38" s="30"/>
    </row>
    <row r="39" spans="1:27" s="29" customFormat="1" ht="30" customHeight="1">
      <c r="A39" s="30"/>
      <c r="B39" s="386"/>
      <c r="C39" s="385" t="s">
        <v>377</v>
      </c>
      <c r="D39" s="296">
        <v>0.6</v>
      </c>
      <c r="E39" s="290" t="s">
        <v>154</v>
      </c>
      <c r="F39" s="285"/>
      <c r="G39" s="30"/>
      <c r="H39" s="30"/>
      <c r="I39" s="30"/>
      <c r="J39" s="30"/>
      <c r="K39" s="30"/>
      <c r="L39" s="30"/>
      <c r="M39" s="30"/>
      <c r="N39" s="30"/>
      <c r="O39" s="30"/>
      <c r="P39" s="30"/>
      <c r="Q39" s="30"/>
      <c r="R39" s="30"/>
      <c r="S39" s="30"/>
      <c r="T39" s="30"/>
      <c r="U39" s="30"/>
      <c r="V39" s="30"/>
      <c r="W39" s="30"/>
      <c r="X39" s="30"/>
      <c r="Y39" s="30"/>
      <c r="Z39" s="30"/>
      <c r="AA39" s="30"/>
    </row>
    <row r="40" spans="1:27" s="29" customFormat="1" ht="30" customHeight="1">
      <c r="A40" s="30"/>
      <c r="B40" s="386"/>
      <c r="C40" s="386"/>
      <c r="D40" s="296">
        <v>0.5</v>
      </c>
      <c r="E40" s="289" t="s">
        <v>155</v>
      </c>
      <c r="F40" s="285"/>
      <c r="G40" s="30"/>
      <c r="H40" s="30"/>
      <c r="I40" s="30"/>
      <c r="J40" s="30"/>
      <c r="K40" s="30"/>
      <c r="L40" s="30"/>
      <c r="M40" s="30"/>
      <c r="N40" s="30"/>
      <c r="O40" s="30"/>
      <c r="P40" s="30"/>
      <c r="Q40" s="30"/>
      <c r="R40" s="30"/>
      <c r="S40" s="30"/>
      <c r="T40" s="30"/>
      <c r="U40" s="30"/>
      <c r="V40" s="30"/>
      <c r="W40" s="30"/>
      <c r="X40" s="30"/>
      <c r="Y40" s="30"/>
      <c r="Z40" s="30"/>
      <c r="AA40" s="30"/>
    </row>
    <row r="41" spans="1:27" s="29" customFormat="1" ht="30" customHeight="1">
      <c r="A41" s="30"/>
      <c r="B41" s="386"/>
      <c r="C41" s="386"/>
      <c r="D41" s="296">
        <v>0.4</v>
      </c>
      <c r="E41" s="289" t="s">
        <v>153</v>
      </c>
      <c r="F41" s="126"/>
      <c r="G41" s="30"/>
      <c r="H41" s="30"/>
      <c r="I41" s="30"/>
      <c r="J41" s="30"/>
      <c r="K41" s="30"/>
      <c r="L41" s="30"/>
      <c r="M41" s="30"/>
      <c r="N41" s="30"/>
      <c r="O41" s="30"/>
      <c r="P41" s="30"/>
      <c r="Q41" s="30"/>
      <c r="R41" s="30"/>
      <c r="S41" s="30"/>
      <c r="T41" s="30"/>
      <c r="U41" s="30"/>
      <c r="V41" s="30"/>
      <c r="W41" s="30"/>
      <c r="X41" s="30"/>
      <c r="Y41" s="30"/>
      <c r="Z41" s="30"/>
      <c r="AA41" s="30"/>
    </row>
    <row r="42" spans="1:27" s="29" customFormat="1" ht="14.15" customHeight="1">
      <c r="A42" s="30"/>
      <c r="B42" s="90"/>
      <c r="C42" s="90"/>
      <c r="D42" s="25"/>
      <c r="E42" s="90"/>
      <c r="F42" s="113"/>
      <c r="G42" s="30"/>
      <c r="H42" s="30"/>
      <c r="I42" s="30"/>
      <c r="J42" s="30"/>
      <c r="K42" s="30"/>
      <c r="L42" s="30"/>
      <c r="M42" s="30"/>
      <c r="N42" s="30"/>
      <c r="O42" s="30"/>
      <c r="P42" s="30"/>
      <c r="Q42" s="30"/>
      <c r="R42" s="30"/>
      <c r="S42" s="30"/>
      <c r="T42" s="30"/>
      <c r="U42" s="30"/>
      <c r="V42" s="30"/>
      <c r="W42" s="30"/>
      <c r="X42" s="30"/>
      <c r="Y42" s="30"/>
      <c r="Z42" s="30"/>
      <c r="AA42" s="30"/>
    </row>
    <row r="43" spans="1:27" ht="14.5" customHeight="1" thickBot="1">
      <c r="A43" s="25"/>
      <c r="B43" s="90"/>
      <c r="C43" s="90"/>
      <c r="E43" s="90"/>
      <c r="F43" s="113"/>
      <c r="H43" s="25"/>
      <c r="I43" s="25"/>
      <c r="J43" s="25"/>
      <c r="K43" s="25"/>
      <c r="L43" s="25"/>
      <c r="M43" s="25"/>
      <c r="N43" s="25"/>
      <c r="O43" s="25"/>
      <c r="P43" s="25"/>
      <c r="Q43" s="25"/>
      <c r="R43" s="25"/>
      <c r="S43" s="25"/>
      <c r="T43" s="25"/>
      <c r="U43" s="25"/>
      <c r="V43" s="25"/>
      <c r="W43" s="25"/>
      <c r="X43" s="25"/>
      <c r="Y43" s="25"/>
      <c r="Z43" s="25"/>
      <c r="AA43" s="25"/>
    </row>
    <row r="44" spans="1:27" s="29" customFormat="1" ht="34.5" customHeight="1" thickBot="1">
      <c r="A44" s="30"/>
      <c r="B44" s="417" t="s">
        <v>314</v>
      </c>
      <c r="C44" s="418"/>
      <c r="D44" s="34">
        <v>0.8</v>
      </c>
      <c r="E44" s="127" t="s">
        <v>16</v>
      </c>
      <c r="F44" s="113"/>
      <c r="G44" s="30"/>
      <c r="H44" s="30"/>
      <c r="I44" s="30"/>
      <c r="J44" s="30"/>
      <c r="K44" s="30"/>
      <c r="L44" s="30"/>
      <c r="M44" s="30"/>
      <c r="N44" s="30"/>
      <c r="O44" s="30"/>
      <c r="P44" s="30"/>
      <c r="Q44" s="30"/>
      <c r="R44" s="30"/>
      <c r="S44" s="30"/>
      <c r="T44" s="30"/>
      <c r="U44" s="30"/>
      <c r="V44" s="30"/>
      <c r="W44" s="30"/>
      <c r="X44" s="30"/>
      <c r="Y44" s="30"/>
      <c r="Z44" s="30"/>
      <c r="AA44" s="30"/>
    </row>
    <row r="45" spans="1:27">
      <c r="A45" s="90"/>
      <c r="B45" s="90"/>
      <c r="C45" s="90"/>
      <c r="D45" s="90"/>
      <c r="E45" s="113"/>
      <c r="F45" s="90"/>
      <c r="G45" s="90"/>
      <c r="H45" s="25"/>
      <c r="I45" s="25"/>
      <c r="J45" s="25"/>
      <c r="K45" s="25"/>
      <c r="L45" s="25"/>
      <c r="M45" s="25"/>
      <c r="N45" s="25"/>
      <c r="O45" s="25"/>
      <c r="P45" s="25"/>
      <c r="Q45" s="25"/>
      <c r="R45" s="25"/>
      <c r="S45" s="25"/>
      <c r="T45" s="25"/>
      <c r="U45" s="25"/>
      <c r="V45" s="25"/>
      <c r="W45" s="25"/>
      <c r="X45" s="25"/>
      <c r="Y45" s="25"/>
      <c r="Z45" s="25"/>
      <c r="AA45" s="25"/>
    </row>
    <row r="46" spans="1:27">
      <c r="A46" s="90"/>
      <c r="B46" s="114"/>
      <c r="C46" s="114"/>
      <c r="D46" s="302">
        <f>ROUND(D23*D44,2)</f>
        <v>0</v>
      </c>
      <c r="E46" s="115"/>
      <c r="F46" s="97"/>
      <c r="G46" s="97"/>
      <c r="H46" s="25"/>
      <c r="I46" s="25"/>
      <c r="J46" s="25"/>
      <c r="K46" s="25"/>
      <c r="L46" s="25"/>
      <c r="M46" s="25"/>
      <c r="N46" s="25"/>
      <c r="O46" s="25"/>
      <c r="P46" s="25"/>
      <c r="Q46" s="25"/>
      <c r="R46" s="25"/>
      <c r="S46" s="25"/>
      <c r="T46" s="25"/>
      <c r="U46" s="25"/>
      <c r="V46" s="25"/>
      <c r="W46" s="25"/>
      <c r="X46" s="25"/>
      <c r="Y46" s="25"/>
      <c r="Z46" s="25"/>
      <c r="AA46" s="25"/>
    </row>
    <row r="47" spans="1:27" ht="25" customHeight="1">
      <c r="A47" s="90"/>
      <c r="B47" s="382" t="s">
        <v>150</v>
      </c>
      <c r="C47" s="368"/>
      <c r="D47" s="116">
        <v>0.7</v>
      </c>
      <c r="E47" s="97"/>
      <c r="F47" s="100"/>
      <c r="G47" s="100"/>
      <c r="H47" s="25"/>
      <c r="I47" s="25"/>
      <c r="J47" s="25"/>
      <c r="K47" s="25"/>
      <c r="L47" s="25"/>
      <c r="M47" s="25"/>
      <c r="N47" s="25"/>
      <c r="O47" s="25"/>
      <c r="P47" s="25"/>
      <c r="Q47" s="25"/>
      <c r="R47" s="25"/>
      <c r="S47" s="25"/>
      <c r="T47" s="25"/>
      <c r="U47" s="25"/>
      <c r="V47" s="25"/>
      <c r="W47" s="25"/>
      <c r="X47" s="25"/>
      <c r="Y47" s="25"/>
      <c r="Z47" s="25"/>
      <c r="AA47" s="25"/>
    </row>
    <row r="48" spans="1:27" ht="25" customHeight="1">
      <c r="A48" s="90"/>
      <c r="B48" s="382" t="s">
        <v>156</v>
      </c>
      <c r="C48" s="368"/>
      <c r="D48" s="116">
        <v>0.3</v>
      </c>
      <c r="E48" s="117"/>
      <c r="F48" s="118"/>
      <c r="G48" s="100"/>
      <c r="H48" s="25"/>
      <c r="I48" s="25"/>
      <c r="J48" s="25"/>
      <c r="K48" s="25"/>
      <c r="L48" s="25"/>
      <c r="M48" s="25"/>
      <c r="N48" s="25"/>
      <c r="O48" s="25"/>
      <c r="P48" s="25"/>
      <c r="Q48" s="25"/>
      <c r="R48" s="25"/>
      <c r="S48" s="25"/>
      <c r="T48" s="25"/>
      <c r="U48" s="25"/>
      <c r="V48" s="25"/>
      <c r="W48" s="25"/>
      <c r="X48" s="25"/>
      <c r="Y48" s="25"/>
      <c r="Z48" s="25"/>
      <c r="AA48" s="25"/>
    </row>
    <row r="49" spans="1:27" ht="25" customHeight="1">
      <c r="A49" s="90"/>
      <c r="B49" s="119"/>
      <c r="C49" s="119"/>
      <c r="D49" s="120"/>
      <c r="E49" s="78"/>
      <c r="F49" s="100"/>
      <c r="G49" s="100"/>
      <c r="H49" s="25"/>
      <c r="I49" s="25"/>
      <c r="J49" s="25"/>
      <c r="K49" s="25"/>
      <c r="L49" s="25"/>
      <c r="M49" s="25"/>
      <c r="N49" s="25"/>
      <c r="O49" s="25"/>
      <c r="P49" s="25"/>
      <c r="Q49" s="25"/>
      <c r="R49" s="25"/>
      <c r="S49" s="25"/>
      <c r="T49" s="25"/>
      <c r="U49" s="25"/>
      <c r="V49" s="25"/>
      <c r="W49" s="25"/>
      <c r="X49" s="25"/>
      <c r="Y49" s="25"/>
      <c r="Z49" s="25"/>
      <c r="AA49" s="25"/>
    </row>
    <row r="50" spans="1:27" ht="14.5" customHeight="1">
      <c r="A50" s="90"/>
      <c r="B50" s="382" t="s">
        <v>17</v>
      </c>
      <c r="C50" s="383"/>
      <c r="D50" s="403">
        <f>IF(D46&gt;250000,"250 000€",D46)</f>
        <v>0</v>
      </c>
      <c r="E50" s="320" t="str">
        <f>IF(D50&lt;50000,"Attention, l'opération est soumise à un plancher d'éligibilité de 50 000€ d'aides publiques","")</f>
        <v>Attention, l'opération est soumise à un plancher d'éligibilité de 50 000€ d'aides publiques</v>
      </c>
      <c r="F50" s="97"/>
      <c r="G50" s="100"/>
      <c r="H50" s="25"/>
      <c r="I50" s="25"/>
      <c r="J50" s="25"/>
      <c r="K50" s="25"/>
      <c r="L50" s="25"/>
      <c r="M50" s="25"/>
      <c r="N50" s="25"/>
      <c r="O50" s="25"/>
      <c r="P50" s="25"/>
      <c r="Q50" s="25"/>
      <c r="R50" s="25"/>
      <c r="S50" s="25"/>
      <c r="T50" s="25"/>
      <c r="U50" s="25"/>
      <c r="V50" s="25"/>
      <c r="W50" s="25"/>
      <c r="X50" s="25"/>
      <c r="Y50" s="25"/>
      <c r="Z50" s="25"/>
      <c r="AA50" s="25"/>
    </row>
    <row r="51" spans="1:27" ht="14.5" customHeight="1">
      <c r="A51" s="90"/>
      <c r="B51" s="384"/>
      <c r="C51" s="383"/>
      <c r="D51" s="404"/>
      <c r="E51" s="320" t="str">
        <f>IF(D50&gt;250000,"Attention, l'opération est soumise à un plafond d'aides publiques de 250 000€","")</f>
        <v/>
      </c>
      <c r="F51" s="97"/>
      <c r="G51" s="100"/>
      <c r="H51" s="25"/>
      <c r="I51" s="25"/>
      <c r="J51" s="25"/>
      <c r="K51" s="25"/>
      <c r="L51" s="25"/>
      <c r="M51" s="25"/>
      <c r="N51" s="25"/>
      <c r="O51" s="25"/>
      <c r="P51" s="25"/>
      <c r="Q51" s="25"/>
      <c r="R51" s="25"/>
      <c r="S51" s="25"/>
      <c r="T51" s="25"/>
      <c r="U51" s="25"/>
      <c r="V51" s="25"/>
      <c r="W51" s="25"/>
      <c r="X51" s="25"/>
      <c r="Y51" s="25"/>
      <c r="Z51" s="25"/>
      <c r="AA51" s="25"/>
    </row>
    <row r="52" spans="1:27" ht="29.5" customHeight="1">
      <c r="A52" s="90"/>
      <c r="B52" s="382" t="s">
        <v>172</v>
      </c>
      <c r="C52" s="368"/>
      <c r="D52" s="83">
        <f>ROUND(D50*D47,2)</f>
        <v>0</v>
      </c>
      <c r="E52" s="26"/>
      <c r="F52" s="97"/>
      <c r="G52" s="100"/>
      <c r="H52" s="25"/>
      <c r="I52" s="25"/>
      <c r="J52" s="25"/>
      <c r="K52" s="25"/>
      <c r="L52" s="25"/>
      <c r="M52" s="25"/>
      <c r="N52" s="25"/>
      <c r="O52" s="25"/>
      <c r="P52" s="25"/>
      <c r="Q52" s="25"/>
      <c r="R52" s="25"/>
      <c r="S52" s="25"/>
      <c r="T52" s="25"/>
      <c r="U52" s="25"/>
      <c r="V52" s="25"/>
      <c r="W52" s="25"/>
      <c r="X52" s="25"/>
      <c r="Y52" s="25"/>
      <c r="Z52" s="25"/>
      <c r="AA52" s="25"/>
    </row>
    <row r="53" spans="1:27" ht="14.5">
      <c r="A53" s="90"/>
      <c r="B53" s="121" t="s">
        <v>18</v>
      </c>
      <c r="C53" s="121"/>
      <c r="D53" s="122"/>
      <c r="E53" s="100"/>
      <c r="F53" s="100"/>
      <c r="G53" s="100"/>
      <c r="H53" s="25"/>
      <c r="I53" s="25"/>
      <c r="J53" s="25"/>
      <c r="K53" s="25"/>
      <c r="L53" s="25"/>
      <c r="M53" s="25"/>
      <c r="N53" s="25"/>
      <c r="O53" s="25"/>
      <c r="P53" s="25"/>
      <c r="Q53" s="25"/>
      <c r="R53" s="25"/>
      <c r="S53" s="25"/>
      <c r="T53" s="25"/>
      <c r="U53" s="25"/>
      <c r="V53" s="25"/>
      <c r="W53" s="25"/>
      <c r="X53" s="25"/>
      <c r="Y53" s="25"/>
      <c r="Z53" s="25"/>
      <c r="AA53" s="25"/>
    </row>
    <row r="54" spans="1:27" ht="31.5" customHeight="1">
      <c r="A54" s="90"/>
      <c r="B54" s="382" t="s">
        <v>167</v>
      </c>
      <c r="C54" s="368"/>
      <c r="D54" s="83">
        <f>ROUND(D50-D52-D64,2)</f>
        <v>0</v>
      </c>
      <c r="E54" s="79" t="str">
        <f>IF(D54&lt;0,"Ce montant ne peut pas être négatif. Les financement publics obtenus/demandés sont trop élevés.","")</f>
        <v/>
      </c>
      <c r="F54" s="100"/>
      <c r="G54" s="100"/>
      <c r="H54" s="25"/>
      <c r="I54" s="25"/>
      <c r="J54" s="25"/>
      <c r="K54" s="25"/>
      <c r="L54" s="25"/>
      <c r="M54" s="25"/>
      <c r="N54" s="25"/>
      <c r="O54" s="25"/>
      <c r="P54" s="25"/>
      <c r="Q54" s="25"/>
      <c r="R54" s="25"/>
      <c r="S54" s="25"/>
      <c r="T54" s="25"/>
      <c r="U54" s="25"/>
      <c r="V54" s="25"/>
      <c r="W54" s="25"/>
      <c r="X54" s="25"/>
      <c r="Y54" s="25"/>
      <c r="Z54" s="25"/>
      <c r="AA54" s="25"/>
    </row>
    <row r="55" spans="1:27">
      <c r="A55" s="90"/>
      <c r="B55" s="123"/>
      <c r="C55" s="123"/>
      <c r="D55" s="124"/>
      <c r="E55" s="100"/>
      <c r="F55" s="100"/>
      <c r="G55" s="100"/>
      <c r="H55" s="25"/>
      <c r="I55" s="25"/>
      <c r="J55" s="25"/>
      <c r="K55" s="25"/>
      <c r="L55" s="25"/>
      <c r="M55" s="25"/>
      <c r="N55" s="25"/>
      <c r="O55" s="25"/>
      <c r="P55" s="25"/>
      <c r="Q55" s="25"/>
      <c r="R55" s="25"/>
      <c r="S55" s="25"/>
      <c r="T55" s="25"/>
      <c r="U55" s="25"/>
      <c r="V55" s="25"/>
      <c r="W55" s="25"/>
      <c r="X55" s="25"/>
      <c r="Y55" s="25"/>
      <c r="Z55" s="25"/>
      <c r="AA55" s="25"/>
    </row>
    <row r="56" spans="1:27">
      <c r="A56" s="90"/>
      <c r="B56" s="123"/>
      <c r="C56" s="123"/>
      <c r="D56" s="124"/>
      <c r="E56" s="100"/>
      <c r="F56" s="100"/>
      <c r="G56" s="100"/>
      <c r="H56" s="25"/>
      <c r="I56" s="25"/>
      <c r="J56" s="25"/>
      <c r="K56" s="25"/>
      <c r="L56" s="25"/>
      <c r="M56" s="25"/>
      <c r="N56" s="25"/>
      <c r="O56" s="25"/>
      <c r="P56" s="25"/>
      <c r="Q56" s="25"/>
      <c r="R56" s="25"/>
      <c r="S56" s="25"/>
      <c r="T56" s="25"/>
      <c r="U56" s="25"/>
      <c r="V56" s="25"/>
      <c r="W56" s="25"/>
      <c r="X56" s="25"/>
      <c r="Y56" s="25"/>
      <c r="Z56" s="25"/>
      <c r="AA56" s="25"/>
    </row>
    <row r="57" spans="1:27" ht="15.5">
      <c r="A57" s="90"/>
      <c r="B57" s="93" t="s">
        <v>19</v>
      </c>
      <c r="C57" s="93"/>
      <c r="D57" s="93"/>
      <c r="E57" s="93"/>
      <c r="F57" s="93"/>
      <c r="G57" s="100"/>
      <c r="H57" s="25"/>
      <c r="I57" s="25"/>
      <c r="J57" s="25"/>
      <c r="K57" s="25"/>
      <c r="L57" s="25"/>
      <c r="M57" s="25"/>
      <c r="N57" s="25"/>
      <c r="O57" s="25"/>
      <c r="P57" s="25"/>
      <c r="Q57" s="25"/>
      <c r="R57" s="25"/>
      <c r="S57" s="25"/>
      <c r="T57" s="25"/>
      <c r="U57" s="25"/>
      <c r="V57" s="25"/>
      <c r="W57" s="25"/>
      <c r="X57" s="25"/>
      <c r="Y57" s="25"/>
      <c r="Z57" s="25"/>
      <c r="AA57" s="25"/>
    </row>
    <row r="58" spans="1:27" ht="43.5">
      <c r="A58" s="90"/>
      <c r="B58" s="350" t="s">
        <v>141</v>
      </c>
      <c r="C58" s="381"/>
      <c r="D58" s="283" t="s">
        <v>142</v>
      </c>
      <c r="E58" s="283" t="s">
        <v>143</v>
      </c>
      <c r="F58" s="283" t="s">
        <v>20</v>
      </c>
      <c r="G58" s="97"/>
      <c r="H58" s="25"/>
      <c r="I58" s="25"/>
      <c r="J58" s="25"/>
      <c r="K58" s="25"/>
      <c r="L58" s="25"/>
      <c r="M58" s="25"/>
      <c r="N58" s="25"/>
      <c r="O58" s="25"/>
      <c r="P58" s="25"/>
      <c r="Q58" s="25"/>
      <c r="R58" s="25"/>
      <c r="S58" s="25"/>
      <c r="T58" s="25"/>
      <c r="U58" s="25"/>
      <c r="V58" s="25"/>
      <c r="W58" s="25"/>
      <c r="X58" s="25"/>
      <c r="Y58" s="25"/>
      <c r="Z58" s="25"/>
      <c r="AA58" s="25"/>
    </row>
    <row r="59" spans="1:27" ht="20.149999999999999" customHeight="1">
      <c r="A59" s="25"/>
      <c r="B59" s="369"/>
      <c r="C59" s="370"/>
      <c r="D59" s="35"/>
      <c r="E59" s="36"/>
      <c r="F59" s="112" t="str">
        <f t="shared" ref="F59:F63" si="0">IF(D59=0,"",D59/($D$62+$D$52))</f>
        <v/>
      </c>
      <c r="G59" s="13" t="s">
        <v>21</v>
      </c>
      <c r="H59" s="25"/>
      <c r="I59" s="25"/>
      <c r="J59" s="25"/>
      <c r="K59" s="25"/>
      <c r="L59" s="25"/>
      <c r="M59" s="25"/>
      <c r="N59" s="25"/>
      <c r="O59" s="25"/>
      <c r="P59" s="25"/>
      <c r="Q59" s="25"/>
      <c r="R59" s="25"/>
      <c r="S59" s="25"/>
      <c r="T59" s="25"/>
      <c r="U59" s="25"/>
      <c r="V59" s="25"/>
      <c r="W59" s="25"/>
      <c r="X59" s="25"/>
      <c r="Y59" s="25"/>
      <c r="Z59" s="25"/>
      <c r="AA59" s="25"/>
    </row>
    <row r="60" spans="1:27" ht="20.149999999999999" customHeight="1">
      <c r="A60" s="25"/>
      <c r="B60" s="369"/>
      <c r="C60" s="370"/>
      <c r="D60" s="35"/>
      <c r="E60" s="36"/>
      <c r="F60" s="112" t="str">
        <f t="shared" si="0"/>
        <v/>
      </c>
      <c r="G60" s="13" t="s">
        <v>21</v>
      </c>
      <c r="H60" s="25"/>
      <c r="I60" s="25"/>
      <c r="J60" s="25"/>
      <c r="K60" s="25"/>
      <c r="L60" s="25"/>
      <c r="M60" s="25"/>
      <c r="N60" s="25"/>
      <c r="O60" s="25"/>
      <c r="P60" s="25"/>
      <c r="Q60" s="25"/>
      <c r="R60" s="25"/>
      <c r="S60" s="25"/>
      <c r="T60" s="25"/>
      <c r="U60" s="25"/>
      <c r="V60" s="25"/>
      <c r="W60" s="25"/>
      <c r="X60" s="25"/>
      <c r="Y60" s="25"/>
      <c r="Z60" s="25"/>
      <c r="AA60" s="25"/>
    </row>
    <row r="61" spans="1:27" ht="20.149999999999999" customHeight="1">
      <c r="A61" s="25"/>
      <c r="B61" s="369"/>
      <c r="C61" s="370"/>
      <c r="D61" s="35"/>
      <c r="E61" s="36"/>
      <c r="F61" s="112"/>
      <c r="G61" s="13" t="s">
        <v>21</v>
      </c>
      <c r="H61" s="25"/>
      <c r="I61" s="25"/>
      <c r="J61" s="25"/>
      <c r="K61" s="25"/>
      <c r="L61" s="25"/>
      <c r="M61" s="25"/>
      <c r="N61" s="25"/>
      <c r="O61" s="25"/>
      <c r="P61" s="25"/>
      <c r="Q61" s="25"/>
      <c r="R61" s="25"/>
      <c r="S61" s="25"/>
      <c r="T61" s="25"/>
      <c r="U61" s="25"/>
      <c r="V61" s="25"/>
      <c r="W61" s="25"/>
      <c r="X61" s="25"/>
      <c r="Y61" s="25"/>
      <c r="Z61" s="25"/>
      <c r="AA61" s="25"/>
    </row>
    <row r="62" spans="1:27" ht="22.5" customHeight="1">
      <c r="A62" s="25"/>
      <c r="B62" s="369"/>
      <c r="C62" s="370"/>
      <c r="D62" s="35"/>
      <c r="E62" s="36"/>
      <c r="F62" s="112" t="str">
        <f t="shared" si="0"/>
        <v/>
      </c>
      <c r="G62" s="13" t="s">
        <v>21</v>
      </c>
      <c r="H62" s="25"/>
      <c r="I62" s="25"/>
      <c r="J62" s="25"/>
      <c r="K62" s="25"/>
      <c r="L62" s="25"/>
      <c r="M62" s="25"/>
      <c r="N62" s="25"/>
      <c r="O62" s="25"/>
      <c r="P62" s="25"/>
      <c r="Q62" s="25"/>
      <c r="R62" s="25"/>
      <c r="S62" s="25"/>
      <c r="T62" s="25"/>
      <c r="U62" s="25"/>
      <c r="V62" s="25"/>
      <c r="W62" s="25"/>
      <c r="X62" s="25"/>
      <c r="Y62" s="25"/>
      <c r="Z62" s="25"/>
      <c r="AA62" s="25"/>
    </row>
    <row r="63" spans="1:27" ht="20.149999999999999" customHeight="1">
      <c r="A63" s="25"/>
      <c r="B63" s="369"/>
      <c r="C63" s="370"/>
      <c r="D63" s="35"/>
      <c r="E63" s="36"/>
      <c r="F63" s="112" t="str">
        <f t="shared" si="0"/>
        <v/>
      </c>
      <c r="G63" s="13" t="s">
        <v>21</v>
      </c>
      <c r="H63" s="25"/>
      <c r="I63" s="25"/>
      <c r="J63" s="25"/>
      <c r="K63" s="25"/>
      <c r="L63" s="25"/>
      <c r="M63" s="25"/>
      <c r="N63" s="25"/>
      <c r="O63" s="25"/>
      <c r="P63" s="25"/>
      <c r="Q63" s="25"/>
      <c r="R63" s="25"/>
      <c r="S63" s="25"/>
      <c r="T63" s="25"/>
      <c r="U63" s="25"/>
      <c r="V63" s="25"/>
      <c r="W63" s="25"/>
      <c r="X63" s="25"/>
      <c r="Y63" s="25"/>
      <c r="Z63" s="25"/>
      <c r="AA63" s="25"/>
    </row>
    <row r="64" spans="1:27" ht="28.5" customHeight="1">
      <c r="A64" s="90"/>
      <c r="B64" s="94"/>
      <c r="C64" s="94"/>
      <c r="D64" s="110">
        <f>SUM(D59:D63)</f>
        <v>0</v>
      </c>
      <c r="E64" s="111"/>
      <c r="F64" s="111"/>
      <c r="G64" s="2"/>
      <c r="H64" s="25"/>
      <c r="I64" s="25"/>
      <c r="J64" s="25"/>
      <c r="K64" s="25"/>
      <c r="L64" s="25"/>
      <c r="M64" s="25"/>
      <c r="N64" s="25"/>
      <c r="O64" s="25"/>
      <c r="P64" s="25"/>
      <c r="Q64" s="25"/>
      <c r="R64" s="25"/>
      <c r="S64" s="25"/>
      <c r="T64" s="25"/>
      <c r="U64" s="25"/>
      <c r="V64" s="25"/>
      <c r="W64" s="25"/>
      <c r="X64" s="25"/>
      <c r="Y64" s="25"/>
      <c r="Z64" s="25"/>
      <c r="AA64" s="25"/>
    </row>
    <row r="65" spans="1:27" ht="19" customHeight="1">
      <c r="A65" s="90"/>
      <c r="B65" s="94"/>
      <c r="C65" s="94"/>
      <c r="D65" s="105"/>
      <c r="E65" s="111"/>
      <c r="F65" s="111"/>
      <c r="G65" s="2"/>
      <c r="H65" s="25"/>
      <c r="I65" s="25"/>
      <c r="J65" s="25"/>
      <c r="K65" s="25"/>
      <c r="L65" s="25"/>
      <c r="M65" s="25"/>
      <c r="N65" s="25"/>
      <c r="O65" s="25"/>
      <c r="P65" s="25"/>
      <c r="Q65" s="25"/>
      <c r="R65" s="25"/>
      <c r="S65" s="25"/>
      <c r="T65" s="25"/>
      <c r="U65" s="25"/>
      <c r="V65" s="25"/>
      <c r="W65" s="25"/>
      <c r="X65" s="25"/>
      <c r="Y65" s="25"/>
      <c r="Z65" s="25"/>
      <c r="AA65" s="25"/>
    </row>
    <row r="66" spans="1:27" ht="21" customHeight="1">
      <c r="A66" s="90"/>
      <c r="B66" s="94"/>
      <c r="C66" s="94"/>
      <c r="D66" s="105"/>
      <c r="E66" s="111"/>
      <c r="F66" s="111"/>
      <c r="G66" s="2"/>
      <c r="H66" s="25"/>
      <c r="I66" s="25"/>
      <c r="J66" s="25"/>
      <c r="K66" s="25"/>
      <c r="L66" s="25"/>
      <c r="M66" s="25"/>
      <c r="N66" s="25"/>
      <c r="O66" s="25"/>
      <c r="P66" s="25"/>
      <c r="Q66" s="25"/>
      <c r="R66" s="25"/>
      <c r="S66" s="25"/>
      <c r="T66" s="25"/>
      <c r="U66" s="25"/>
      <c r="V66" s="25"/>
      <c r="W66" s="25"/>
      <c r="X66" s="25"/>
      <c r="Y66" s="25"/>
      <c r="Z66" s="25"/>
      <c r="AA66" s="25"/>
    </row>
    <row r="67" spans="1:27" ht="14.5" thickBot="1">
      <c r="A67" s="90"/>
      <c r="B67" s="94"/>
      <c r="C67" s="94"/>
      <c r="D67" s="105"/>
      <c r="E67" s="111"/>
      <c r="F67" s="111"/>
      <c r="G67" s="2"/>
      <c r="H67" s="25"/>
      <c r="I67" s="25"/>
      <c r="J67" s="25"/>
      <c r="K67" s="25"/>
      <c r="L67" s="25"/>
      <c r="M67" s="25"/>
      <c r="N67" s="25"/>
      <c r="O67" s="25"/>
      <c r="P67" s="25"/>
      <c r="Q67" s="25"/>
      <c r="R67" s="25"/>
      <c r="S67" s="25"/>
      <c r="T67" s="25"/>
      <c r="U67" s="25"/>
      <c r="V67" s="25"/>
      <c r="W67" s="25"/>
      <c r="X67" s="25"/>
      <c r="Y67" s="25"/>
      <c r="Z67" s="25"/>
      <c r="AA67" s="25"/>
    </row>
    <row r="68" spans="1:27" ht="29.5" customHeight="1" thickBot="1">
      <c r="A68" s="90"/>
      <c r="B68" s="378" t="s">
        <v>378</v>
      </c>
      <c r="C68" s="379"/>
      <c r="D68" s="379"/>
      <c r="E68" s="379"/>
      <c r="F68" s="380"/>
      <c r="G68" s="2"/>
      <c r="H68" s="25"/>
      <c r="I68" s="25"/>
      <c r="J68" s="25"/>
      <c r="K68" s="25"/>
      <c r="L68" s="25"/>
      <c r="M68" s="25"/>
      <c r="N68" s="25"/>
      <c r="O68" s="25"/>
      <c r="P68" s="25"/>
      <c r="Q68" s="25"/>
      <c r="R68" s="25"/>
      <c r="S68" s="25"/>
      <c r="T68" s="25"/>
      <c r="U68" s="25"/>
      <c r="V68" s="25"/>
      <c r="W68" s="25"/>
      <c r="X68" s="25"/>
      <c r="Y68" s="25"/>
      <c r="Z68" s="25"/>
      <c r="AA68" s="25"/>
    </row>
    <row r="69" spans="1:27">
      <c r="A69" s="90"/>
      <c r="B69" s="390" t="s">
        <v>170</v>
      </c>
      <c r="C69" s="390"/>
      <c r="D69" s="392"/>
      <c r="E69" s="392"/>
      <c r="F69" s="392"/>
      <c r="G69" s="2"/>
      <c r="H69" s="25"/>
      <c r="I69" s="25"/>
      <c r="J69" s="25"/>
      <c r="K69" s="25"/>
      <c r="L69" s="25"/>
      <c r="M69" s="25"/>
      <c r="N69" s="25"/>
      <c r="O69" s="25"/>
      <c r="P69" s="25"/>
      <c r="Q69" s="25"/>
      <c r="R69" s="25"/>
      <c r="S69" s="25"/>
      <c r="T69" s="25"/>
      <c r="U69" s="25"/>
      <c r="V69" s="25"/>
      <c r="W69" s="25"/>
      <c r="X69" s="25"/>
      <c r="Y69" s="25"/>
      <c r="Z69" s="25"/>
      <c r="AA69" s="25"/>
    </row>
    <row r="70" spans="1:27">
      <c r="A70" s="90"/>
      <c r="B70" s="109"/>
      <c r="C70" s="109"/>
      <c r="D70" s="11"/>
      <c r="E70" s="11"/>
      <c r="F70" s="2"/>
      <c r="G70" s="2"/>
      <c r="H70" s="25"/>
      <c r="I70" s="25"/>
      <c r="J70" s="25"/>
      <c r="K70" s="25"/>
      <c r="L70" s="25"/>
      <c r="M70" s="25"/>
      <c r="N70" s="25"/>
      <c r="O70" s="25"/>
      <c r="P70" s="25"/>
      <c r="Q70" s="25"/>
      <c r="R70" s="25"/>
      <c r="S70" s="25"/>
      <c r="T70" s="25"/>
      <c r="U70" s="25"/>
      <c r="V70" s="25"/>
      <c r="W70" s="25"/>
      <c r="X70" s="25"/>
      <c r="Y70" s="25"/>
      <c r="Z70" s="25"/>
      <c r="AA70" s="25"/>
    </row>
    <row r="71" spans="1:27" ht="15.5">
      <c r="A71" s="90"/>
      <c r="B71" s="93" t="s">
        <v>22</v>
      </c>
      <c r="C71" s="93"/>
      <c r="D71" s="2"/>
      <c r="E71" s="2"/>
      <c r="F71" s="2"/>
      <c r="G71" s="2"/>
      <c r="H71" s="25"/>
      <c r="I71" s="25"/>
      <c r="J71" s="25"/>
      <c r="K71" s="25"/>
      <c r="L71" s="25"/>
      <c r="M71" s="25"/>
      <c r="N71" s="25"/>
      <c r="O71" s="25"/>
      <c r="P71" s="25"/>
      <c r="Q71" s="25"/>
      <c r="R71" s="25"/>
      <c r="S71" s="25"/>
      <c r="T71" s="25"/>
      <c r="U71" s="25"/>
      <c r="V71" s="25"/>
      <c r="W71" s="25"/>
      <c r="X71" s="25"/>
      <c r="Y71" s="25"/>
      <c r="Z71" s="25"/>
      <c r="AA71" s="25"/>
    </row>
    <row r="72" spans="1:27" ht="22.5" customHeight="1">
      <c r="A72" s="90"/>
      <c r="B72" s="371" t="s">
        <v>23</v>
      </c>
      <c r="C72" s="372"/>
      <c r="D72" s="24"/>
      <c r="E72" s="2"/>
      <c r="F72" s="2"/>
      <c r="G72" s="2"/>
      <c r="H72" s="25"/>
      <c r="I72" s="25"/>
      <c r="J72" s="25"/>
      <c r="K72" s="25"/>
      <c r="L72" s="25"/>
      <c r="M72" s="25"/>
      <c r="N72" s="25"/>
      <c r="O72" s="25"/>
      <c r="P72" s="25"/>
      <c r="Q72" s="25"/>
      <c r="R72" s="25"/>
      <c r="S72" s="25"/>
      <c r="T72" s="25"/>
      <c r="U72" s="25"/>
      <c r="V72" s="25"/>
      <c r="W72" s="25"/>
      <c r="X72" s="25"/>
      <c r="Y72" s="25"/>
      <c r="Z72" s="25"/>
      <c r="AA72" s="25"/>
    </row>
    <row r="73" spans="1:27">
      <c r="A73" s="90"/>
      <c r="B73" s="97"/>
      <c r="C73" s="97"/>
      <c r="D73" s="94"/>
      <c r="E73" s="94"/>
      <c r="F73" s="94"/>
      <c r="G73" s="94"/>
      <c r="H73" s="25"/>
      <c r="I73" s="25"/>
      <c r="J73" s="25"/>
      <c r="K73" s="25"/>
      <c r="L73" s="25"/>
      <c r="M73" s="25"/>
      <c r="N73" s="25"/>
      <c r="O73" s="25"/>
      <c r="P73" s="25"/>
      <c r="Q73" s="25"/>
      <c r="R73" s="25"/>
      <c r="S73" s="25"/>
      <c r="T73" s="25"/>
      <c r="U73" s="25"/>
      <c r="V73" s="25"/>
      <c r="W73" s="25"/>
      <c r="X73" s="25"/>
      <c r="Y73" s="25"/>
      <c r="Z73" s="25"/>
      <c r="AA73" s="25"/>
    </row>
    <row r="74" spans="1:27" ht="15.5">
      <c r="A74" s="90"/>
      <c r="B74" s="93" t="s">
        <v>24</v>
      </c>
      <c r="C74" s="93"/>
      <c r="D74" s="93"/>
      <c r="E74" s="94"/>
      <c r="F74" s="104"/>
      <c r="G74" s="94"/>
      <c r="H74" s="25"/>
      <c r="I74" s="25"/>
      <c r="J74" s="25"/>
      <c r="K74" s="25"/>
      <c r="L74" s="25"/>
      <c r="M74" s="25"/>
      <c r="N74" s="25"/>
      <c r="O74" s="25"/>
      <c r="P74" s="25"/>
      <c r="Q74" s="25"/>
      <c r="R74" s="25"/>
      <c r="S74" s="25"/>
      <c r="T74" s="25"/>
      <c r="U74" s="25"/>
      <c r="V74" s="25"/>
      <c r="W74" s="25"/>
      <c r="X74" s="25"/>
      <c r="Y74" s="25"/>
      <c r="Z74" s="25"/>
      <c r="AA74" s="25"/>
    </row>
    <row r="75" spans="1:27" ht="25" customHeight="1">
      <c r="A75" s="90"/>
      <c r="B75" s="373" t="s">
        <v>23</v>
      </c>
      <c r="C75" s="374"/>
      <c r="D75" s="82">
        <f>'ANXE1-Dépenses prévi'!F123+'ANXE1-Dépenses prévi'!F162</f>
        <v>0</v>
      </c>
      <c r="E75" s="94"/>
      <c r="F75" s="94"/>
      <c r="G75" s="94"/>
      <c r="H75" s="25"/>
      <c r="I75" s="25"/>
      <c r="J75" s="25"/>
      <c r="K75" s="25"/>
      <c r="L75" s="25"/>
      <c r="M75" s="25"/>
      <c r="N75" s="25"/>
      <c r="O75" s="25"/>
      <c r="P75" s="25"/>
      <c r="Q75" s="25"/>
      <c r="R75" s="25"/>
      <c r="S75" s="25"/>
      <c r="T75" s="25"/>
      <c r="U75" s="25"/>
      <c r="V75" s="25"/>
      <c r="W75" s="25"/>
      <c r="X75" s="25"/>
      <c r="Y75" s="25"/>
      <c r="Z75" s="25"/>
      <c r="AA75" s="25"/>
    </row>
    <row r="76" spans="1:27">
      <c r="A76" s="90"/>
      <c r="B76" s="94"/>
      <c r="C76" s="94"/>
      <c r="D76" s="105"/>
      <c r="E76" s="94"/>
      <c r="F76" s="94"/>
      <c r="G76" s="94"/>
      <c r="H76" s="25"/>
      <c r="I76" s="25"/>
      <c r="J76" s="25"/>
      <c r="K76" s="25"/>
      <c r="L76" s="25"/>
      <c r="M76" s="25"/>
      <c r="N76" s="25"/>
      <c r="O76" s="25"/>
      <c r="P76" s="25"/>
      <c r="Q76" s="25"/>
      <c r="R76" s="25"/>
      <c r="S76" s="25"/>
      <c r="T76" s="25"/>
      <c r="U76" s="25"/>
      <c r="V76" s="25"/>
      <c r="W76" s="25"/>
      <c r="X76" s="25"/>
      <c r="Y76" s="25"/>
      <c r="Z76" s="25"/>
      <c r="AA76" s="25"/>
    </row>
    <row r="77" spans="1:27" ht="26.15" customHeight="1">
      <c r="A77" s="90"/>
      <c r="B77" s="93" t="s">
        <v>25</v>
      </c>
      <c r="C77" s="93"/>
      <c r="D77" s="93"/>
      <c r="E77" s="106"/>
      <c r="F77" s="100"/>
      <c r="G77" s="100"/>
      <c r="H77" s="25"/>
      <c r="I77" s="25"/>
      <c r="J77" s="25"/>
      <c r="K77" s="25"/>
      <c r="L77" s="25"/>
      <c r="M77" s="25"/>
      <c r="N77" s="25"/>
      <c r="O77" s="25"/>
      <c r="P77" s="25"/>
      <c r="Q77" s="25"/>
      <c r="R77" s="25"/>
      <c r="S77" s="25"/>
      <c r="T77" s="25"/>
      <c r="U77" s="25"/>
      <c r="V77" s="25"/>
      <c r="W77" s="25"/>
      <c r="X77" s="25"/>
      <c r="Y77" s="25"/>
      <c r="Z77" s="25"/>
      <c r="AA77" s="25"/>
    </row>
    <row r="78" spans="1:27" ht="15.5">
      <c r="A78" s="90"/>
      <c r="B78" s="375" t="s">
        <v>26</v>
      </c>
      <c r="C78" s="376"/>
      <c r="D78" s="107" t="s">
        <v>27</v>
      </c>
      <c r="E78" s="108"/>
      <c r="F78" s="108"/>
      <c r="G78" s="94"/>
      <c r="H78" s="25"/>
      <c r="I78" s="25"/>
      <c r="J78" s="25"/>
      <c r="K78" s="25"/>
      <c r="L78" s="25"/>
      <c r="M78" s="25"/>
      <c r="N78" s="25"/>
      <c r="O78" s="25"/>
      <c r="P78" s="25"/>
      <c r="Q78" s="25"/>
      <c r="R78" s="25"/>
      <c r="S78" s="25"/>
      <c r="T78" s="25"/>
      <c r="U78" s="25"/>
      <c r="V78" s="25"/>
      <c r="W78" s="25"/>
      <c r="X78" s="25"/>
      <c r="Y78" s="25"/>
      <c r="Z78" s="25"/>
      <c r="AA78" s="25"/>
    </row>
    <row r="79" spans="1:27" ht="20" customHeight="1">
      <c r="A79" s="25"/>
      <c r="B79" s="369"/>
      <c r="C79" s="377"/>
      <c r="D79" s="35"/>
      <c r="E79" s="13" t="s">
        <v>21</v>
      </c>
      <c r="F79" s="14"/>
      <c r="G79" s="14"/>
      <c r="H79" s="25"/>
      <c r="I79" s="25"/>
      <c r="J79" s="25"/>
      <c r="K79" s="25"/>
      <c r="L79" s="25"/>
      <c r="M79" s="25"/>
      <c r="N79" s="25"/>
      <c r="O79" s="25"/>
      <c r="P79" s="25"/>
      <c r="Q79" s="25"/>
      <c r="R79" s="25"/>
      <c r="S79" s="25"/>
      <c r="T79" s="25"/>
      <c r="U79" s="25"/>
      <c r="V79" s="25"/>
      <c r="W79" s="25"/>
      <c r="X79" s="25"/>
      <c r="Y79" s="25"/>
      <c r="Z79" s="25"/>
      <c r="AA79" s="25"/>
    </row>
    <row r="80" spans="1:27" ht="20" customHeight="1">
      <c r="A80" s="25"/>
      <c r="B80" s="369"/>
      <c r="C80" s="377"/>
      <c r="D80" s="35"/>
      <c r="E80" s="13" t="s">
        <v>21</v>
      </c>
      <c r="F80" s="2"/>
      <c r="G80" s="2"/>
      <c r="H80" s="25"/>
      <c r="I80" s="25"/>
      <c r="J80" s="25"/>
      <c r="K80" s="25"/>
      <c r="L80" s="25"/>
      <c r="M80" s="25"/>
      <c r="N80" s="25"/>
      <c r="O80" s="25"/>
      <c r="P80" s="25"/>
      <c r="Q80" s="25"/>
      <c r="R80" s="25"/>
      <c r="S80" s="25"/>
      <c r="T80" s="25"/>
      <c r="U80" s="25"/>
      <c r="V80" s="25"/>
      <c r="W80" s="25"/>
      <c r="X80" s="25"/>
      <c r="Y80" s="25"/>
      <c r="Z80" s="25"/>
      <c r="AA80" s="25"/>
    </row>
    <row r="81" spans="1:27" ht="20" customHeight="1">
      <c r="A81" s="25"/>
      <c r="B81" s="369"/>
      <c r="C81" s="377"/>
      <c r="D81" s="35"/>
      <c r="E81" s="13"/>
      <c r="F81" s="2"/>
      <c r="G81" s="2"/>
      <c r="H81" s="25"/>
      <c r="I81" s="25"/>
      <c r="J81" s="25"/>
      <c r="K81" s="25"/>
      <c r="L81" s="25"/>
      <c r="M81" s="25"/>
      <c r="N81" s="25"/>
      <c r="O81" s="25"/>
      <c r="P81" s="25"/>
      <c r="Q81" s="25"/>
      <c r="R81" s="25"/>
      <c r="S81" s="25"/>
      <c r="T81" s="25"/>
      <c r="U81" s="25"/>
      <c r="V81" s="25"/>
      <c r="W81" s="25"/>
      <c r="X81" s="25"/>
      <c r="Y81" s="25"/>
      <c r="Z81" s="25"/>
      <c r="AA81" s="25"/>
    </row>
    <row r="82" spans="1:27" ht="20" customHeight="1">
      <c r="A82" s="25"/>
      <c r="B82" s="369"/>
      <c r="C82" s="377"/>
      <c r="D82" s="35"/>
      <c r="E82" s="13"/>
      <c r="F82" s="2"/>
      <c r="G82" s="2"/>
      <c r="H82" s="25"/>
      <c r="I82" s="25"/>
      <c r="J82" s="25"/>
      <c r="K82" s="25"/>
      <c r="L82" s="25"/>
      <c r="M82" s="25"/>
      <c r="N82" s="25"/>
      <c r="O82" s="25"/>
      <c r="P82" s="25"/>
      <c r="Q82" s="25"/>
      <c r="R82" s="25"/>
      <c r="S82" s="25"/>
      <c r="T82" s="25"/>
      <c r="U82" s="25"/>
      <c r="V82" s="25"/>
      <c r="W82" s="25"/>
      <c r="X82" s="25"/>
      <c r="Y82" s="25"/>
      <c r="Z82" s="25"/>
      <c r="AA82" s="25"/>
    </row>
    <row r="83" spans="1:27" ht="20" customHeight="1">
      <c r="A83" s="25"/>
      <c r="B83" s="369"/>
      <c r="C83" s="377"/>
      <c r="D83" s="35"/>
      <c r="E83" s="13" t="s">
        <v>21</v>
      </c>
      <c r="F83" s="14"/>
      <c r="G83" s="14"/>
      <c r="H83" s="25"/>
      <c r="I83" s="25"/>
      <c r="J83" s="25"/>
      <c r="K83" s="25"/>
      <c r="L83" s="25"/>
      <c r="M83" s="25"/>
      <c r="N83" s="25"/>
      <c r="O83" s="25"/>
      <c r="P83" s="25"/>
      <c r="Q83" s="25"/>
      <c r="R83" s="25"/>
      <c r="S83" s="25"/>
      <c r="T83" s="25"/>
      <c r="U83" s="25"/>
      <c r="V83" s="25"/>
      <c r="W83" s="25"/>
      <c r="X83" s="25"/>
      <c r="Y83" s="25"/>
      <c r="Z83" s="25"/>
      <c r="AA83" s="25"/>
    </row>
    <row r="84" spans="1:27" ht="20" customHeight="1">
      <c r="A84" s="25"/>
      <c r="B84" s="369"/>
      <c r="C84" s="377"/>
      <c r="D84" s="35"/>
      <c r="E84" s="13" t="s">
        <v>21</v>
      </c>
      <c r="F84" s="2"/>
      <c r="G84" s="2"/>
      <c r="H84" s="25"/>
      <c r="I84" s="25"/>
      <c r="J84" s="25"/>
      <c r="K84" s="25"/>
      <c r="L84" s="25"/>
      <c r="M84" s="25"/>
      <c r="N84" s="25"/>
      <c r="O84" s="25"/>
      <c r="P84" s="25"/>
      <c r="Q84" s="25"/>
      <c r="R84" s="25"/>
      <c r="S84" s="25"/>
      <c r="T84" s="25"/>
      <c r="U84" s="25"/>
      <c r="V84" s="25"/>
      <c r="W84" s="25"/>
      <c r="X84" s="25"/>
      <c r="Y84" s="25"/>
      <c r="Z84" s="25"/>
      <c r="AA84" s="25"/>
    </row>
    <row r="85" spans="1:27" ht="20" customHeight="1">
      <c r="A85" s="25"/>
      <c r="B85" s="369"/>
      <c r="C85" s="377"/>
      <c r="D85" s="35"/>
      <c r="E85" s="13" t="s">
        <v>21</v>
      </c>
      <c r="F85" s="2"/>
      <c r="G85" s="2"/>
      <c r="H85" s="25"/>
      <c r="I85" s="25"/>
      <c r="J85" s="25"/>
      <c r="K85" s="25"/>
      <c r="L85" s="25"/>
      <c r="M85" s="25"/>
      <c r="N85" s="25"/>
      <c r="O85" s="25"/>
      <c r="P85" s="25"/>
      <c r="Q85" s="25"/>
      <c r="R85" s="25"/>
      <c r="S85" s="25"/>
      <c r="T85" s="25"/>
      <c r="U85" s="25"/>
      <c r="V85" s="25"/>
      <c r="W85" s="25"/>
      <c r="X85" s="25"/>
      <c r="Y85" s="25"/>
      <c r="Z85" s="25"/>
      <c r="AA85" s="25"/>
    </row>
    <row r="86" spans="1:27" ht="20" customHeight="1">
      <c r="A86" s="25"/>
      <c r="B86" s="369"/>
      <c r="C86" s="377"/>
      <c r="D86" s="35"/>
      <c r="E86" s="13" t="s">
        <v>21</v>
      </c>
      <c r="F86" s="2"/>
      <c r="G86" s="2"/>
      <c r="H86" s="25"/>
      <c r="I86" s="25"/>
      <c r="J86" s="25"/>
      <c r="K86" s="25"/>
      <c r="L86" s="25"/>
      <c r="M86" s="25"/>
      <c r="N86" s="25"/>
      <c r="O86" s="25"/>
      <c r="P86" s="25"/>
      <c r="Q86" s="25"/>
      <c r="R86" s="25"/>
      <c r="S86" s="25"/>
      <c r="T86" s="25"/>
      <c r="U86" s="25"/>
      <c r="V86" s="25"/>
      <c r="W86" s="25"/>
      <c r="X86" s="25"/>
      <c r="Y86" s="25"/>
      <c r="Z86" s="25"/>
      <c r="AA86" s="25"/>
    </row>
    <row r="87" spans="1:27" ht="18.649999999999999" customHeight="1">
      <c r="A87" s="90"/>
      <c r="B87" s="393" t="s">
        <v>28</v>
      </c>
      <c r="C87" s="394"/>
      <c r="D87" s="85">
        <f>SUM(D79:D86)</f>
        <v>0</v>
      </c>
      <c r="E87" s="94"/>
      <c r="F87" s="94"/>
      <c r="G87" s="94"/>
      <c r="H87" s="25"/>
      <c r="I87" s="25"/>
      <c r="J87" s="25"/>
      <c r="K87" s="25"/>
      <c r="L87" s="25"/>
      <c r="M87" s="25"/>
      <c r="N87" s="25"/>
      <c r="O87" s="25"/>
      <c r="P87" s="25"/>
      <c r="Q87" s="25"/>
      <c r="R87" s="25"/>
      <c r="S87" s="25"/>
      <c r="T87" s="25"/>
      <c r="U87" s="25"/>
      <c r="V87" s="25"/>
      <c r="W87" s="25"/>
      <c r="X87" s="25"/>
      <c r="Y87" s="25"/>
      <c r="Z87" s="25"/>
      <c r="AA87" s="25"/>
    </row>
    <row r="88" spans="1:27" ht="23.15" customHeight="1">
      <c r="A88" s="90"/>
      <c r="B88" s="395" t="s">
        <v>29</v>
      </c>
      <c r="C88" s="396"/>
      <c r="D88" s="84">
        <f>IF(D102&gt;D101,D87,D102-D72-D75)</f>
        <v>0</v>
      </c>
      <c r="E88" s="94"/>
      <c r="F88" s="94"/>
      <c r="G88" s="94"/>
      <c r="H88" s="25"/>
      <c r="I88" s="25"/>
      <c r="J88" s="25"/>
      <c r="K88" s="25"/>
      <c r="L88" s="25"/>
      <c r="M88" s="25"/>
      <c r="N88" s="25"/>
      <c r="O88" s="25"/>
      <c r="P88" s="25"/>
      <c r="Q88" s="25"/>
      <c r="R88" s="25"/>
      <c r="S88" s="25"/>
      <c r="T88" s="25"/>
      <c r="U88" s="25"/>
      <c r="V88" s="25"/>
      <c r="W88" s="25"/>
      <c r="X88" s="25"/>
      <c r="Y88" s="25"/>
      <c r="Z88" s="25"/>
      <c r="AA88" s="25"/>
    </row>
    <row r="89" spans="1:27" ht="15.5">
      <c r="A89" s="90"/>
      <c r="B89" s="101"/>
      <c r="C89" s="101"/>
      <c r="D89" s="102"/>
      <c r="E89" s="94"/>
      <c r="F89" s="94"/>
      <c r="G89" s="94"/>
      <c r="H89" s="25"/>
      <c r="I89" s="25"/>
      <c r="J89" s="25"/>
      <c r="K89" s="25"/>
      <c r="L89" s="25"/>
      <c r="M89" s="25"/>
      <c r="N89" s="25"/>
      <c r="O89" s="25"/>
      <c r="P89" s="25"/>
      <c r="Q89" s="25"/>
      <c r="R89" s="25"/>
      <c r="S89" s="25"/>
      <c r="T89" s="25"/>
      <c r="U89" s="25"/>
      <c r="V89" s="25"/>
      <c r="W89" s="25"/>
      <c r="X89" s="25"/>
      <c r="Y89" s="25"/>
      <c r="Z89" s="25"/>
      <c r="AA89" s="25"/>
    </row>
    <row r="90" spans="1:27" ht="30" customHeight="1" thickBot="1">
      <c r="A90" s="90"/>
      <c r="B90" s="103"/>
      <c r="C90" s="103"/>
      <c r="D90" s="80" t="str">
        <f>IF(D102&gt;D101,"Attention : le total des financements privés est insuffisant de","")</f>
        <v/>
      </c>
      <c r="E90" s="81" t="str">
        <f>IF(D102&gt;D101,D102-D101,"")</f>
        <v/>
      </c>
      <c r="F90" s="94"/>
      <c r="G90" s="94"/>
      <c r="H90" s="25"/>
      <c r="I90" s="25"/>
      <c r="J90" s="25"/>
      <c r="K90" s="25"/>
      <c r="L90" s="25"/>
      <c r="M90" s="25"/>
      <c r="N90" s="25"/>
      <c r="O90" s="25"/>
      <c r="P90" s="25"/>
      <c r="Q90" s="25"/>
      <c r="R90" s="25"/>
      <c r="S90" s="25"/>
      <c r="T90" s="25"/>
      <c r="U90" s="25"/>
      <c r="V90" s="25"/>
      <c r="W90" s="25"/>
      <c r="X90" s="25"/>
      <c r="Y90" s="25"/>
      <c r="Z90" s="25"/>
      <c r="AA90" s="25"/>
    </row>
    <row r="91" spans="1:27" ht="15.5">
      <c r="A91" s="90"/>
      <c r="B91" s="91" t="s">
        <v>30</v>
      </c>
      <c r="C91" s="91"/>
      <c r="D91" s="92"/>
      <c r="E91" s="92"/>
      <c r="F91" s="92"/>
      <c r="G91" s="94"/>
      <c r="H91" s="25"/>
      <c r="I91" s="25"/>
      <c r="J91" s="25"/>
      <c r="K91" s="25"/>
      <c r="L91" s="25"/>
      <c r="M91" s="25"/>
      <c r="N91" s="25"/>
      <c r="O91" s="25"/>
      <c r="P91" s="25"/>
      <c r="Q91" s="25"/>
      <c r="R91" s="25"/>
      <c r="S91" s="25"/>
      <c r="T91" s="25"/>
      <c r="U91" s="25"/>
      <c r="V91" s="25"/>
      <c r="W91" s="25"/>
      <c r="X91" s="25"/>
      <c r="Y91" s="25"/>
      <c r="Z91" s="25"/>
      <c r="AA91" s="25"/>
    </row>
    <row r="92" spans="1:27" ht="16" thickBot="1">
      <c r="A92" s="90"/>
      <c r="B92" s="93"/>
      <c r="C92" s="93"/>
      <c r="D92" s="94"/>
      <c r="E92" s="94"/>
      <c r="F92" s="94"/>
      <c r="G92" s="94"/>
      <c r="H92" s="25"/>
      <c r="I92" s="25"/>
      <c r="J92" s="25"/>
      <c r="K92" s="25"/>
      <c r="L92" s="25"/>
      <c r="M92" s="25"/>
      <c r="N92" s="25"/>
      <c r="O92" s="25"/>
      <c r="P92" s="25"/>
      <c r="Q92" s="25"/>
      <c r="R92" s="25"/>
      <c r="S92" s="25"/>
      <c r="T92" s="25"/>
      <c r="U92" s="25"/>
      <c r="V92" s="25"/>
      <c r="W92" s="25"/>
      <c r="X92" s="25"/>
      <c r="Y92" s="25"/>
      <c r="Z92" s="25"/>
      <c r="AA92" s="25"/>
    </row>
    <row r="93" spans="1:27" ht="24" customHeight="1">
      <c r="A93" s="90"/>
      <c r="B93" s="401" t="s">
        <v>31</v>
      </c>
      <c r="C93" s="402"/>
      <c r="D93" s="86">
        <f>ROUND(D72+D75+D88,2)</f>
        <v>0</v>
      </c>
      <c r="E93" s="94"/>
      <c r="F93" s="94"/>
      <c r="G93" s="2"/>
      <c r="H93" s="25"/>
      <c r="I93" s="25"/>
      <c r="J93" s="25"/>
      <c r="K93" s="25"/>
      <c r="L93" s="25"/>
      <c r="M93" s="25"/>
      <c r="N93" s="25"/>
      <c r="O93" s="25"/>
      <c r="P93" s="25"/>
      <c r="Q93" s="25"/>
      <c r="R93" s="25"/>
      <c r="S93" s="25"/>
      <c r="T93" s="25"/>
      <c r="U93" s="25"/>
      <c r="V93" s="25"/>
      <c r="W93" s="25"/>
      <c r="X93" s="25"/>
      <c r="Y93" s="25"/>
      <c r="Z93" s="25"/>
      <c r="AA93" s="25"/>
    </row>
    <row r="94" spans="1:27" ht="14.5">
      <c r="A94" s="90"/>
      <c r="B94" s="365" t="s">
        <v>32</v>
      </c>
      <c r="C94" s="366"/>
      <c r="D94" s="87">
        <f>D72</f>
        <v>0</v>
      </c>
      <c r="E94" s="94"/>
      <c r="F94" s="94"/>
      <c r="G94" s="2"/>
      <c r="H94" s="25"/>
      <c r="I94" s="25"/>
      <c r="J94" s="25"/>
      <c r="K94" s="25"/>
      <c r="L94" s="25"/>
      <c r="M94" s="25"/>
      <c r="N94" s="25"/>
      <c r="O94" s="25"/>
      <c r="P94" s="25"/>
      <c r="Q94" s="25"/>
      <c r="R94" s="25"/>
      <c r="S94" s="25"/>
      <c r="T94" s="25"/>
      <c r="U94" s="25"/>
      <c r="V94" s="25"/>
      <c r="W94" s="25"/>
      <c r="X94" s="25"/>
      <c r="Y94" s="25"/>
      <c r="Z94" s="25"/>
      <c r="AA94" s="25"/>
    </row>
    <row r="95" spans="1:27" ht="14.5">
      <c r="A95" s="90"/>
      <c r="B95" s="365" t="s">
        <v>33</v>
      </c>
      <c r="C95" s="366"/>
      <c r="D95" s="87">
        <f>D75</f>
        <v>0</v>
      </c>
      <c r="E95" s="94"/>
      <c r="F95" s="94"/>
      <c r="G95" s="2"/>
      <c r="H95" s="25"/>
      <c r="I95" s="25"/>
      <c r="J95" s="25"/>
      <c r="K95" s="25"/>
      <c r="L95" s="25"/>
      <c r="M95" s="25"/>
      <c r="N95" s="25"/>
      <c r="O95" s="25"/>
      <c r="P95" s="25"/>
      <c r="Q95" s="25"/>
      <c r="R95" s="25"/>
      <c r="S95" s="25"/>
      <c r="T95" s="25"/>
      <c r="U95" s="25"/>
      <c r="V95" s="25"/>
      <c r="W95" s="25"/>
      <c r="X95" s="25"/>
      <c r="Y95" s="25"/>
      <c r="Z95" s="25"/>
      <c r="AA95" s="25"/>
    </row>
    <row r="96" spans="1:27" ht="14.5">
      <c r="A96" s="90"/>
      <c r="B96" s="365" t="s">
        <v>34</v>
      </c>
      <c r="C96" s="366"/>
      <c r="D96" s="87">
        <f>D88</f>
        <v>0</v>
      </c>
      <c r="E96" s="94"/>
      <c r="F96" s="94"/>
      <c r="G96" s="2"/>
      <c r="H96" s="25"/>
      <c r="I96" s="25"/>
      <c r="J96" s="25"/>
      <c r="K96" s="25"/>
      <c r="L96" s="25"/>
      <c r="M96" s="25"/>
      <c r="N96" s="25"/>
      <c r="O96" s="25"/>
      <c r="P96" s="25"/>
      <c r="Q96" s="25"/>
      <c r="R96" s="25"/>
      <c r="S96" s="25"/>
      <c r="T96" s="25"/>
      <c r="U96" s="25"/>
      <c r="V96" s="25"/>
      <c r="W96" s="25"/>
      <c r="X96" s="25"/>
      <c r="Y96" s="25"/>
      <c r="Z96" s="25"/>
      <c r="AA96" s="25"/>
    </row>
    <row r="97" spans="1:27" ht="22.5" customHeight="1">
      <c r="A97" s="90"/>
      <c r="B97" s="367" t="s">
        <v>35</v>
      </c>
      <c r="C97" s="368"/>
      <c r="D97" s="88">
        <f>SUM(D54+D52+D64)</f>
        <v>0</v>
      </c>
      <c r="E97" s="94"/>
      <c r="F97" s="94"/>
      <c r="G97" s="2"/>
      <c r="H97" s="25"/>
      <c r="I97" s="25"/>
      <c r="J97" s="25"/>
      <c r="K97" s="25"/>
      <c r="L97" s="25"/>
      <c r="M97" s="25"/>
      <c r="N97" s="25"/>
      <c r="O97" s="25"/>
      <c r="P97" s="25"/>
      <c r="Q97" s="25"/>
      <c r="R97" s="25"/>
      <c r="S97" s="25"/>
      <c r="T97" s="25"/>
      <c r="U97" s="25"/>
      <c r="V97" s="25"/>
      <c r="W97" s="25"/>
      <c r="X97" s="25"/>
      <c r="Y97" s="25"/>
      <c r="Z97" s="25"/>
      <c r="AA97" s="25"/>
    </row>
    <row r="98" spans="1:27" ht="14.5">
      <c r="A98" s="90"/>
      <c r="B98" s="365" t="s">
        <v>171</v>
      </c>
      <c r="C98" s="366"/>
      <c r="D98" s="87">
        <f>D54</f>
        <v>0</v>
      </c>
      <c r="E98" s="94"/>
      <c r="F98" s="94"/>
      <c r="G98" s="2"/>
      <c r="H98" s="25"/>
      <c r="I98" s="25"/>
      <c r="J98" s="25"/>
      <c r="K98" s="25"/>
      <c r="L98" s="25"/>
      <c r="M98" s="25"/>
      <c r="N98" s="25"/>
      <c r="O98" s="25"/>
      <c r="P98" s="25"/>
      <c r="Q98" s="25"/>
      <c r="R98" s="25"/>
      <c r="S98" s="25"/>
      <c r="T98" s="25"/>
      <c r="U98" s="25"/>
      <c r="V98" s="25"/>
      <c r="W98" s="25"/>
      <c r="X98" s="25"/>
      <c r="Y98" s="25"/>
      <c r="Z98" s="25"/>
      <c r="AA98" s="25"/>
    </row>
    <row r="99" spans="1:27" ht="14.5">
      <c r="A99" s="90"/>
      <c r="B99" s="365" t="s">
        <v>36</v>
      </c>
      <c r="C99" s="366"/>
      <c r="D99" s="87">
        <f>D64</f>
        <v>0</v>
      </c>
      <c r="E99" s="94"/>
      <c r="F99" s="94"/>
      <c r="G99" s="2"/>
      <c r="H99" s="25"/>
      <c r="I99" s="25"/>
      <c r="J99" s="25"/>
      <c r="K99" s="25"/>
      <c r="L99" s="25"/>
      <c r="M99" s="25"/>
      <c r="N99" s="25"/>
      <c r="O99" s="25"/>
      <c r="P99" s="25"/>
      <c r="Q99" s="25"/>
      <c r="R99" s="25"/>
      <c r="S99" s="25"/>
      <c r="T99" s="25"/>
      <c r="U99" s="25"/>
      <c r="V99" s="25"/>
      <c r="W99" s="25"/>
      <c r="X99" s="25"/>
      <c r="Y99" s="25"/>
      <c r="Z99" s="25"/>
      <c r="AA99" s="25"/>
    </row>
    <row r="100" spans="1:27" ht="14.5">
      <c r="A100" s="90"/>
      <c r="B100" s="397" t="s">
        <v>168</v>
      </c>
      <c r="C100" s="398"/>
      <c r="D100" s="87">
        <f>D52</f>
        <v>0</v>
      </c>
      <c r="E100" s="94"/>
      <c r="F100" s="94"/>
      <c r="G100" s="2"/>
      <c r="H100" s="25"/>
      <c r="I100" s="25"/>
      <c r="J100" s="25"/>
      <c r="K100" s="25"/>
      <c r="L100" s="25"/>
      <c r="M100" s="25"/>
      <c r="N100" s="25"/>
      <c r="O100" s="25"/>
      <c r="P100" s="25"/>
      <c r="Q100" s="25"/>
      <c r="R100" s="25"/>
      <c r="S100" s="25"/>
      <c r="T100" s="25"/>
      <c r="U100" s="25"/>
      <c r="V100" s="25"/>
      <c r="W100" s="25"/>
      <c r="X100" s="25"/>
      <c r="Y100" s="25"/>
      <c r="Z100" s="25"/>
      <c r="AA100" s="25"/>
    </row>
    <row r="101" spans="1:27" ht="46.5" hidden="1">
      <c r="A101" s="90"/>
      <c r="B101" s="95" t="s">
        <v>37</v>
      </c>
      <c r="C101" s="292"/>
      <c r="D101" s="96">
        <f>ROUND(D72+D75+D87,1)</f>
        <v>0</v>
      </c>
      <c r="E101" s="97"/>
      <c r="F101" s="94"/>
      <c r="G101" s="2"/>
      <c r="H101" s="25"/>
      <c r="I101" s="25"/>
      <c r="J101" s="25"/>
      <c r="K101" s="25"/>
      <c r="L101" s="25"/>
      <c r="M101" s="25"/>
      <c r="N101" s="25"/>
      <c r="O101" s="25"/>
      <c r="P101" s="25"/>
      <c r="Q101" s="25"/>
      <c r="R101" s="25"/>
      <c r="S101" s="25"/>
      <c r="T101" s="25"/>
      <c r="U101" s="25"/>
      <c r="V101" s="25"/>
      <c r="W101" s="25"/>
      <c r="X101" s="25"/>
      <c r="Y101" s="25"/>
      <c r="Z101" s="25"/>
      <c r="AA101" s="25"/>
    </row>
    <row r="102" spans="1:27" ht="15.5" hidden="1">
      <c r="A102" s="90"/>
      <c r="B102" s="98" t="s">
        <v>38</v>
      </c>
      <c r="C102" s="293"/>
      <c r="D102" s="99">
        <f>ROUND(D23-D50,1)</f>
        <v>0</v>
      </c>
      <c r="E102" s="97"/>
      <c r="F102" s="100"/>
      <c r="G102" s="11"/>
      <c r="H102" s="25"/>
      <c r="I102" s="25"/>
      <c r="J102" s="25"/>
      <c r="K102" s="25"/>
      <c r="L102" s="25"/>
      <c r="M102" s="25"/>
      <c r="N102" s="25"/>
      <c r="O102" s="25"/>
      <c r="P102" s="25"/>
      <c r="Q102" s="25"/>
      <c r="R102" s="25"/>
      <c r="S102" s="25"/>
      <c r="T102" s="25"/>
      <c r="U102" s="25"/>
      <c r="V102" s="25"/>
      <c r="W102" s="25"/>
      <c r="X102" s="25"/>
      <c r="Y102" s="25"/>
      <c r="Z102" s="25"/>
      <c r="AA102" s="25"/>
    </row>
    <row r="103" spans="1:27" ht="22.5" customHeight="1" thickBot="1">
      <c r="A103" s="90"/>
      <c r="B103" s="399" t="s">
        <v>39</v>
      </c>
      <c r="C103" s="400"/>
      <c r="D103" s="89">
        <f>ROUND(SUM(D93,D97),2)</f>
        <v>0</v>
      </c>
      <c r="E103" s="94"/>
      <c r="F103" s="94"/>
      <c r="G103" s="2"/>
      <c r="H103" s="25"/>
      <c r="I103" s="25"/>
      <c r="J103" s="25"/>
      <c r="K103" s="25"/>
      <c r="L103" s="25"/>
      <c r="M103" s="25"/>
      <c r="N103" s="25"/>
      <c r="O103" s="25"/>
      <c r="P103" s="25"/>
      <c r="Q103" s="25"/>
      <c r="R103" s="25"/>
      <c r="S103" s="25"/>
      <c r="T103" s="25"/>
      <c r="U103" s="25"/>
      <c r="V103" s="25"/>
      <c r="W103" s="25"/>
      <c r="X103" s="25"/>
      <c r="Y103" s="25"/>
      <c r="Z103" s="25"/>
      <c r="AA103" s="25"/>
    </row>
    <row r="104" spans="1:27" ht="14.5" thickBot="1">
      <c r="A104" s="90"/>
      <c r="B104" s="97"/>
      <c r="C104" s="97"/>
      <c r="D104" s="97"/>
      <c r="E104" s="97"/>
      <c r="F104" s="94"/>
      <c r="G104" s="2"/>
      <c r="H104" s="25"/>
      <c r="I104" s="25"/>
      <c r="J104" s="25"/>
      <c r="K104" s="25"/>
      <c r="L104" s="25"/>
      <c r="M104" s="25"/>
      <c r="N104" s="25"/>
      <c r="O104" s="25"/>
      <c r="P104" s="25"/>
      <c r="Q104" s="25"/>
      <c r="R104" s="25"/>
      <c r="S104" s="25"/>
      <c r="T104" s="25"/>
      <c r="U104" s="25"/>
      <c r="V104" s="25"/>
      <c r="W104" s="25"/>
      <c r="X104" s="25"/>
      <c r="Y104" s="25"/>
      <c r="Z104" s="25"/>
      <c r="AA104" s="25"/>
    </row>
    <row r="105" spans="1:27">
      <c r="A105" s="90"/>
      <c r="B105" s="390" t="s">
        <v>40</v>
      </c>
      <c r="C105" s="390"/>
      <c r="D105" s="391"/>
      <c r="E105" s="391"/>
      <c r="F105" s="391"/>
      <c r="G105" s="10"/>
      <c r="H105" s="25"/>
      <c r="I105" s="25"/>
      <c r="J105" s="25"/>
      <c r="K105" s="25"/>
      <c r="L105" s="25"/>
      <c r="M105" s="25"/>
      <c r="N105" s="25"/>
      <c r="O105" s="25"/>
      <c r="P105" s="25"/>
      <c r="Q105" s="25"/>
      <c r="R105" s="25"/>
      <c r="S105" s="25"/>
      <c r="T105" s="25"/>
      <c r="U105" s="25"/>
      <c r="V105" s="25"/>
      <c r="W105" s="25"/>
      <c r="X105" s="25"/>
      <c r="Y105" s="25"/>
      <c r="Z105" s="25"/>
      <c r="AA105" s="25"/>
    </row>
    <row r="106" spans="1:27">
      <c r="A106" s="25"/>
      <c r="B106" s="10"/>
      <c r="C106" s="10"/>
      <c r="D106" s="10"/>
      <c r="E106" s="10"/>
      <c r="F106" s="10"/>
      <c r="G106" s="10"/>
      <c r="H106" s="25"/>
      <c r="I106" s="25"/>
      <c r="J106" s="25"/>
      <c r="K106" s="25"/>
      <c r="L106" s="25"/>
      <c r="M106" s="25"/>
      <c r="N106" s="25"/>
      <c r="O106" s="25"/>
      <c r="P106" s="25"/>
      <c r="Q106" s="25"/>
      <c r="R106" s="25"/>
      <c r="S106" s="25"/>
      <c r="T106" s="25"/>
      <c r="U106" s="25"/>
      <c r="V106" s="25"/>
      <c r="W106" s="25"/>
      <c r="X106" s="25"/>
      <c r="Y106" s="25"/>
      <c r="Z106" s="25"/>
      <c r="AA106" s="25"/>
    </row>
    <row r="107" spans="1:27">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row>
    <row r="108" spans="1:27">
      <c r="A108" s="25"/>
      <c r="B108" s="25"/>
      <c r="C108" s="25"/>
      <c r="D108" s="25"/>
      <c r="E108" s="28"/>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c r="I109" s="25"/>
      <c r="J109" s="25"/>
      <c r="K109" s="25"/>
      <c r="L109" s="25"/>
      <c r="M109" s="25"/>
      <c r="N109" s="25"/>
      <c r="O109" s="25"/>
      <c r="P109" s="25"/>
      <c r="Q109" s="25"/>
      <c r="R109" s="25"/>
      <c r="S109" s="25"/>
      <c r="T109" s="25"/>
      <c r="U109" s="25"/>
      <c r="V109" s="25"/>
      <c r="W109" s="25"/>
      <c r="X109" s="25"/>
      <c r="Y109" s="25"/>
      <c r="Z109" s="25"/>
      <c r="AA109" s="25"/>
    </row>
  </sheetData>
  <sheetProtection password="C47B" sheet="1" objects="1" scenarios="1"/>
  <mergeCells count="60">
    <mergeCell ref="D50:D51"/>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 ref="B44:C44"/>
    <mergeCell ref="B105:F105"/>
    <mergeCell ref="B69:F69"/>
    <mergeCell ref="B80:C80"/>
    <mergeCell ref="B81:C81"/>
    <mergeCell ref="B82:C82"/>
    <mergeCell ref="B83:C83"/>
    <mergeCell ref="B84:C84"/>
    <mergeCell ref="B85:C85"/>
    <mergeCell ref="B86:C86"/>
    <mergeCell ref="B87:C87"/>
    <mergeCell ref="B88:C88"/>
    <mergeCell ref="B98:C98"/>
    <mergeCell ref="B99:C99"/>
    <mergeCell ref="B100:C100"/>
    <mergeCell ref="B103:C103"/>
    <mergeCell ref="B93:C93"/>
    <mergeCell ref="B29:C30"/>
    <mergeCell ref="B28:C28"/>
    <mergeCell ref="C32:E32"/>
    <mergeCell ref="C36:E36"/>
    <mergeCell ref="C33:C35"/>
    <mergeCell ref="B32:B41"/>
    <mergeCell ref="C37:C38"/>
    <mergeCell ref="C39:C41"/>
    <mergeCell ref="B48:C48"/>
    <mergeCell ref="B47:C47"/>
    <mergeCell ref="B52:C52"/>
    <mergeCell ref="B54:C54"/>
    <mergeCell ref="B50:C51"/>
    <mergeCell ref="B58:C58"/>
    <mergeCell ref="B59:C59"/>
    <mergeCell ref="B60:C60"/>
    <mergeCell ref="B61:C61"/>
    <mergeCell ref="B62:C62"/>
    <mergeCell ref="B94:C94"/>
    <mergeCell ref="B95:C95"/>
    <mergeCell ref="B96:C96"/>
    <mergeCell ref="B97:C97"/>
    <mergeCell ref="B63:C63"/>
    <mergeCell ref="B72:C72"/>
    <mergeCell ref="B75:C75"/>
    <mergeCell ref="B78:C78"/>
    <mergeCell ref="B79:C79"/>
    <mergeCell ref="B68:F68"/>
  </mergeCells>
  <conditionalFormatting sqref="D93">
    <cfRule type="cellIs" dxfId="2" priority="1" stopIfTrue="1" operator="equal">
      <formula>D102</formula>
    </cfRule>
  </conditionalFormatting>
  <conditionalFormatting sqref="D101">
    <cfRule type="cellIs" dxfId="1" priority="2" stopIfTrue="1" operator="equal">
      <formula>#REF!</formula>
    </cfRule>
  </conditionalFormatting>
  <conditionalFormatting sqref="D103">
    <cfRule type="cellIs" dxfId="0" priority="3" stopIfTrue="1" operator="equal">
      <formula>$D$22</formula>
    </cfRule>
  </conditionalFormatting>
  <dataValidations count="6">
    <dataValidation type="decimal" allowBlank="1" showInputMessage="1" showErrorMessage="1" sqref="D79:D86">
      <formula1>0</formula1>
      <formula2>10000000</formula2>
    </dataValidation>
    <dataValidation operator="greaterThan" allowBlank="1" showInputMessage="1" showErrorMessage="1" sqref="E59:E63"/>
    <dataValidation type="decimal" operator="greaterThan" allowBlank="1" showInputMessage="1" showErrorMessage="1" sqref="D59:D63">
      <formula1>0</formula1>
    </dataValidation>
    <dataValidation allowBlank="1" showInputMessage="1" showErrorMessage="1" error="Ce montant est calculé à partir des données saisie dans l'annexe 1" sqref="D23"/>
    <dataValidation allowBlank="1" showInputMessage="1" showErrorMessage="1" error="Les apports en nature (bénévolat / biens et services) sont renseignées en dépenses dans l'annexe 1." sqref="D75"/>
    <dataValidation type="list" allowBlank="1" showInputMessage="1" showErrorMessage="1" sqref="D44">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Option Button 1">
              <controlPr locked="0" defaultSize="0" autoFill="0" autoLine="0" autoPict="0">
                <anchor moveWithCells="1">
                  <from>
                    <xdr:col>3</xdr:col>
                    <xdr:colOff>419100</xdr:colOff>
                    <xdr:row>28</xdr:row>
                    <xdr:rowOff>203200</xdr:rowOff>
                  </from>
                  <to>
                    <xdr:col>3</xdr:col>
                    <xdr:colOff>615950</xdr:colOff>
                    <xdr:row>28</xdr:row>
                    <xdr:rowOff>660400</xdr:rowOff>
                  </to>
                </anchor>
              </controlPr>
            </control>
          </mc:Choice>
        </mc:AlternateContent>
        <mc:AlternateContent xmlns:mc="http://schemas.openxmlformats.org/markup-compatibility/2006">
          <mc:Choice Requires="x14">
            <control shapeId="40962" r:id="rId5" name="Option Button 2">
              <controlPr locked="0" defaultSize="0" autoFill="0" autoLine="0" autoPict="0">
                <anchor moveWithCells="1">
                  <from>
                    <xdr:col>3</xdr:col>
                    <xdr:colOff>412750</xdr:colOff>
                    <xdr:row>28</xdr:row>
                    <xdr:rowOff>774700</xdr:rowOff>
                  </from>
                  <to>
                    <xdr:col>3</xdr:col>
                    <xdr:colOff>609600</xdr:colOff>
                    <xdr:row>30</xdr:row>
                    <xdr:rowOff>19050</xdr:rowOff>
                  </to>
                </anchor>
              </controlPr>
            </control>
          </mc:Choice>
        </mc:AlternateContent>
        <mc:AlternateContent xmlns:mc="http://schemas.openxmlformats.org/markup-compatibility/2006">
          <mc:Choice Requires="x14">
            <control shapeId="40963" r:id="rId6" name="Option Button 3">
              <controlPr locked="0" defaultSize="0" autoFill="0" autoLine="0" autoPict="0">
                <anchor moveWithCells="1">
                  <from>
                    <xdr:col>3</xdr:col>
                    <xdr:colOff>406400</xdr:colOff>
                    <xdr:row>32</xdr:row>
                    <xdr:rowOff>127000</xdr:rowOff>
                  </from>
                  <to>
                    <xdr:col>3</xdr:col>
                    <xdr:colOff>615950</xdr:colOff>
                    <xdr:row>32</xdr:row>
                    <xdr:rowOff>584200</xdr:rowOff>
                  </to>
                </anchor>
              </controlPr>
            </control>
          </mc:Choice>
        </mc:AlternateContent>
        <mc:AlternateContent xmlns:mc="http://schemas.openxmlformats.org/markup-compatibility/2006">
          <mc:Choice Requires="x14">
            <control shapeId="40964" r:id="rId7" name="Option Button 4">
              <controlPr locked="0" defaultSize="0" autoFill="0" autoLine="0" autoPict="0">
                <anchor moveWithCells="1">
                  <from>
                    <xdr:col>3</xdr:col>
                    <xdr:colOff>412750</xdr:colOff>
                    <xdr:row>37</xdr:row>
                    <xdr:rowOff>0</xdr:rowOff>
                  </from>
                  <to>
                    <xdr:col>3</xdr:col>
                    <xdr:colOff>622300</xdr:colOff>
                    <xdr:row>38</xdr:row>
                    <xdr:rowOff>82550</xdr:rowOff>
                  </to>
                </anchor>
              </controlPr>
            </control>
          </mc:Choice>
        </mc:AlternateContent>
        <mc:AlternateContent xmlns:mc="http://schemas.openxmlformats.org/markup-compatibility/2006">
          <mc:Choice Requires="x14">
            <control shapeId="40965" r:id="rId8" name="Option Button 5">
              <controlPr locked="0" defaultSize="0" autoFill="0" autoLine="0" autoPict="0">
                <anchor moveWithCells="1">
                  <from>
                    <xdr:col>3</xdr:col>
                    <xdr:colOff>412750</xdr:colOff>
                    <xdr:row>37</xdr:row>
                    <xdr:rowOff>304800</xdr:rowOff>
                  </from>
                  <to>
                    <xdr:col>3</xdr:col>
                    <xdr:colOff>609600</xdr:colOff>
                    <xdr:row>38</xdr:row>
                    <xdr:rowOff>374650</xdr:rowOff>
                  </to>
                </anchor>
              </controlPr>
            </control>
          </mc:Choice>
        </mc:AlternateContent>
        <mc:AlternateContent xmlns:mc="http://schemas.openxmlformats.org/markup-compatibility/2006">
          <mc:Choice Requires="x14">
            <control shapeId="40966" r:id="rId9" name="Option Button 6">
              <controlPr locked="0" defaultSize="0" autoFill="0" autoLine="0" autoPict="0">
                <anchor moveWithCells="1">
                  <from>
                    <xdr:col>3</xdr:col>
                    <xdr:colOff>412750</xdr:colOff>
                    <xdr:row>38</xdr:row>
                    <xdr:rowOff>336550</xdr:rowOff>
                  </from>
                  <to>
                    <xdr:col>3</xdr:col>
                    <xdr:colOff>622300</xdr:colOff>
                    <xdr:row>40</xdr:row>
                    <xdr:rowOff>19050</xdr:rowOff>
                  </to>
                </anchor>
              </controlPr>
            </control>
          </mc:Choice>
        </mc:AlternateContent>
        <mc:AlternateContent xmlns:mc="http://schemas.openxmlformats.org/markup-compatibility/2006">
          <mc:Choice Requires="x14">
            <control shapeId="40967" r:id="rId10" name="Option Button 7">
              <controlPr locked="0" defaultSize="0" autoFill="0" autoLine="0" autoPict="0">
                <anchor moveWithCells="1">
                  <from>
                    <xdr:col>3</xdr:col>
                    <xdr:colOff>419100</xdr:colOff>
                    <xdr:row>40</xdr:row>
                    <xdr:rowOff>0</xdr:rowOff>
                  </from>
                  <to>
                    <xdr:col>3</xdr:col>
                    <xdr:colOff>628650</xdr:colOff>
                    <xdr:row>41</xdr:row>
                    <xdr:rowOff>76200</xdr:rowOff>
                  </to>
                </anchor>
              </controlPr>
            </control>
          </mc:Choice>
        </mc:AlternateContent>
        <mc:AlternateContent xmlns:mc="http://schemas.openxmlformats.org/markup-compatibility/2006">
          <mc:Choice Requires="x14">
            <control shapeId="40973" r:id="rId11" name="Option Button 13">
              <controlPr locked="0" defaultSize="0" autoFill="0" autoLine="0" autoPict="0">
                <anchor moveWithCells="1">
                  <from>
                    <xdr:col>3</xdr:col>
                    <xdr:colOff>412750</xdr:colOff>
                    <xdr:row>32</xdr:row>
                    <xdr:rowOff>679450</xdr:rowOff>
                  </from>
                  <to>
                    <xdr:col>3</xdr:col>
                    <xdr:colOff>622300</xdr:colOff>
                    <xdr:row>34</xdr:row>
                    <xdr:rowOff>44450</xdr:rowOff>
                  </to>
                </anchor>
              </controlPr>
            </control>
          </mc:Choice>
        </mc:AlternateContent>
        <mc:AlternateContent xmlns:mc="http://schemas.openxmlformats.org/markup-compatibility/2006">
          <mc:Choice Requires="x14">
            <control shapeId="40974" r:id="rId12" name="Option Button 14">
              <controlPr locked="0" defaultSize="0" autoFill="0" autoLine="0" autoPict="0">
                <anchor moveWithCells="1">
                  <from>
                    <xdr:col>3</xdr:col>
                    <xdr:colOff>400050</xdr:colOff>
                    <xdr:row>34</xdr:row>
                    <xdr:rowOff>31750</xdr:rowOff>
                  </from>
                  <to>
                    <xdr:col>3</xdr:col>
                    <xdr:colOff>596900</xdr:colOff>
                    <xdr:row>34</xdr:row>
                    <xdr:rowOff>482600</xdr:rowOff>
                  </to>
                </anchor>
              </controlPr>
            </control>
          </mc:Choice>
        </mc:AlternateContent>
        <mc:AlternateContent xmlns:mc="http://schemas.openxmlformats.org/markup-compatibility/2006">
          <mc:Choice Requires="x14">
            <control shapeId="40975" r:id="rId13" name="Option Button 15">
              <controlPr locked="0" defaultSize="0" autoFill="0" autoLine="0" autoPict="0">
                <anchor moveWithCells="1">
                  <from>
                    <xdr:col>3</xdr:col>
                    <xdr:colOff>393700</xdr:colOff>
                    <xdr:row>35</xdr:row>
                    <xdr:rowOff>336550</xdr:rowOff>
                  </from>
                  <to>
                    <xdr:col>3</xdr:col>
                    <xdr:colOff>603250</xdr:colOff>
                    <xdr:row>37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S69"/>
  <sheetViews>
    <sheetView zoomScale="70" zoomScaleNormal="70" zoomScaleSheetLayoutView="80" zoomScalePageLayoutView="50" workbookViewId="0">
      <selection activeCell="B6" sqref="B6"/>
    </sheetView>
  </sheetViews>
  <sheetFormatPr baseColWidth="10" defaultColWidth="10.81640625" defaultRowHeight="14.5"/>
  <cols>
    <col min="1" max="1" width="5.7265625" style="18" customWidth="1"/>
    <col min="2" max="2" width="38.453125" style="18" customWidth="1"/>
    <col min="3" max="3" width="38.1796875" style="18" customWidth="1"/>
    <col min="4" max="4" width="32.26953125" style="18" customWidth="1"/>
    <col min="5" max="5" width="31.36328125" style="18" customWidth="1"/>
    <col min="6" max="6" width="31.36328125" style="32" customWidth="1"/>
    <col min="7" max="7" width="31.26953125" style="18" customWidth="1"/>
    <col min="8" max="8" width="34" style="18" customWidth="1"/>
    <col min="9" max="9" width="10.81640625" style="18"/>
    <col min="10" max="10" width="21.453125" style="18" customWidth="1"/>
    <col min="11" max="16384" width="10.81640625" style="18"/>
  </cols>
  <sheetData>
    <row r="1" spans="1:19" s="32" customFormat="1" ht="154.5" customHeight="1">
      <c r="A1" s="128"/>
      <c r="B1" s="128"/>
      <c r="C1" s="128"/>
      <c r="D1" s="128"/>
      <c r="E1" s="128"/>
      <c r="F1" s="128"/>
      <c r="G1" s="128"/>
      <c r="H1" s="128"/>
      <c r="I1" s="128"/>
      <c r="J1" s="128"/>
      <c r="K1" s="128"/>
      <c r="L1" s="128"/>
      <c r="M1" s="128"/>
      <c r="N1" s="128"/>
    </row>
    <row r="2" spans="1:19" customFormat="1" ht="30">
      <c r="A2" s="128"/>
      <c r="B2" s="329" t="s">
        <v>159</v>
      </c>
      <c r="C2" s="356"/>
      <c r="D2" s="356"/>
      <c r="E2" s="356"/>
      <c r="F2" s="356"/>
      <c r="G2" s="356"/>
      <c r="H2" s="356"/>
      <c r="I2" s="144"/>
      <c r="J2" s="144"/>
      <c r="K2" s="128"/>
      <c r="L2" s="128"/>
      <c r="M2" s="128"/>
      <c r="N2" s="128"/>
    </row>
    <row r="3" spans="1:19" customFormat="1" ht="18">
      <c r="A3" s="128"/>
      <c r="B3" s="330" t="s">
        <v>339</v>
      </c>
      <c r="C3" s="356"/>
      <c r="D3" s="356"/>
      <c r="E3" s="356"/>
      <c r="F3" s="356"/>
      <c r="G3" s="356"/>
      <c r="H3" s="356"/>
      <c r="I3" s="259"/>
      <c r="J3" s="259"/>
      <c r="K3" s="128"/>
      <c r="L3" s="128"/>
      <c r="M3" s="128"/>
      <c r="N3" s="128"/>
    </row>
    <row r="4" spans="1:19" customFormat="1" ht="18">
      <c r="A4" s="128"/>
      <c r="B4" s="330" t="s">
        <v>41</v>
      </c>
      <c r="C4" s="356"/>
      <c r="D4" s="356"/>
      <c r="E4" s="356"/>
      <c r="F4" s="356"/>
      <c r="G4" s="356"/>
      <c r="H4" s="356"/>
      <c r="I4" s="145"/>
      <c r="J4" s="145"/>
      <c r="K4" s="128"/>
      <c r="L4" s="128"/>
      <c r="M4" s="128"/>
      <c r="N4" s="128"/>
    </row>
    <row r="5" spans="1:19" customFormat="1" ht="19.5" customHeight="1">
      <c r="A5" s="128"/>
      <c r="B5" s="128"/>
      <c r="C5" s="128"/>
      <c r="D5" s="128"/>
      <c r="E5" s="128"/>
      <c r="F5" s="128"/>
      <c r="G5" s="128"/>
      <c r="H5" s="128"/>
      <c r="I5" s="128"/>
      <c r="J5" s="128"/>
      <c r="K5" s="128"/>
      <c r="L5" s="128"/>
      <c r="M5" s="128"/>
      <c r="N5" s="128"/>
    </row>
    <row r="6" spans="1:19" customFormat="1" ht="19.5" customHeight="1">
      <c r="A6" s="128"/>
      <c r="B6" s="129" t="s">
        <v>149</v>
      </c>
      <c r="C6" s="130"/>
      <c r="D6" s="130"/>
      <c r="E6" s="130"/>
      <c r="F6" s="130"/>
      <c r="G6" s="130"/>
      <c r="H6" s="130"/>
      <c r="I6" s="130"/>
      <c r="J6" s="130"/>
      <c r="K6" s="128"/>
      <c r="L6" s="128"/>
      <c r="M6" s="128"/>
      <c r="N6" s="128"/>
    </row>
    <row r="7" spans="1:19" customFormat="1" ht="18.649999999999999" customHeight="1">
      <c r="A7" s="128"/>
      <c r="B7" s="129" t="s">
        <v>392</v>
      </c>
      <c r="C7" s="130"/>
      <c r="D7" s="130"/>
      <c r="E7" s="130"/>
      <c r="F7" s="130"/>
      <c r="G7" s="130"/>
      <c r="H7" s="130"/>
      <c r="I7" s="130"/>
      <c r="J7" s="130"/>
      <c r="K7" s="128"/>
      <c r="L7" s="128"/>
      <c r="M7" s="128"/>
      <c r="N7" s="128"/>
    </row>
    <row r="8" spans="1:19" customFormat="1" ht="18.649999999999999" customHeight="1">
      <c r="A8" s="128"/>
      <c r="B8" s="267" t="s">
        <v>340</v>
      </c>
      <c r="C8" s="130"/>
      <c r="D8" s="130"/>
      <c r="E8" s="130"/>
      <c r="F8" s="130"/>
      <c r="G8" s="130"/>
      <c r="H8" s="130"/>
      <c r="I8" s="130"/>
      <c r="J8" s="130"/>
      <c r="K8" s="128"/>
      <c r="L8" s="128"/>
      <c r="M8" s="128"/>
      <c r="N8" s="128"/>
      <c r="O8" s="32"/>
      <c r="P8" s="32"/>
      <c r="Q8" s="32"/>
      <c r="R8" s="32"/>
      <c r="S8" s="32"/>
    </row>
    <row r="9" spans="1:19" customFormat="1" ht="18" customHeight="1">
      <c r="A9" s="128"/>
      <c r="B9" s="128"/>
      <c r="C9" s="128"/>
      <c r="D9" s="128"/>
      <c r="E9" s="128"/>
      <c r="F9" s="128"/>
      <c r="G9" s="128"/>
      <c r="H9" s="128"/>
      <c r="I9" s="128"/>
      <c r="J9" s="128"/>
      <c r="K9" s="128"/>
      <c r="L9" s="128"/>
      <c r="M9" s="128"/>
      <c r="N9" s="128"/>
    </row>
    <row r="10" spans="1:19" customFormat="1" ht="25">
      <c r="A10" s="128"/>
      <c r="B10" s="131" t="s">
        <v>389</v>
      </c>
      <c r="C10" s="130"/>
      <c r="D10" s="130"/>
      <c r="E10" s="130"/>
      <c r="F10" s="130"/>
      <c r="G10" s="130"/>
      <c r="H10" s="130"/>
      <c r="I10" s="130"/>
      <c r="J10" s="130"/>
      <c r="K10" s="128"/>
      <c r="L10" s="128"/>
      <c r="M10" s="128"/>
      <c r="N10" s="128"/>
    </row>
    <row r="11" spans="1:19" ht="29.15" customHeight="1">
      <c r="A11" s="187"/>
      <c r="B11" s="188" t="s">
        <v>147</v>
      </c>
      <c r="C11" s="189"/>
      <c r="D11" s="189"/>
      <c r="E11" s="189"/>
      <c r="F11" s="189"/>
      <c r="G11" s="189"/>
      <c r="H11" s="189"/>
      <c r="I11" s="128"/>
      <c r="J11" s="128"/>
      <c r="K11" s="128"/>
      <c r="L11" s="128"/>
      <c r="M11" s="128"/>
      <c r="N11" s="128"/>
    </row>
    <row r="12" spans="1:19" ht="25">
      <c r="A12" s="187"/>
      <c r="B12" s="190"/>
      <c r="C12" s="189"/>
      <c r="D12" s="189"/>
      <c r="E12" s="189"/>
      <c r="F12" s="189"/>
      <c r="G12" s="189"/>
      <c r="H12" s="189"/>
      <c r="I12" s="128"/>
      <c r="J12" s="128"/>
      <c r="K12" s="128"/>
      <c r="L12" s="128"/>
      <c r="M12" s="128"/>
      <c r="N12" s="128"/>
    </row>
    <row r="13" spans="1:19" ht="25" customHeight="1">
      <c r="A13" s="94"/>
      <c r="B13" s="423" t="s">
        <v>75</v>
      </c>
      <c r="C13" s="424"/>
      <c r="D13" s="424"/>
      <c r="E13" s="424"/>
      <c r="F13" s="414"/>
      <c r="G13" s="189"/>
      <c r="H13" s="189"/>
      <c r="I13" s="128"/>
      <c r="J13" s="128"/>
      <c r="K13" s="128"/>
      <c r="L13" s="128"/>
      <c r="M13" s="128"/>
      <c r="N13" s="128"/>
    </row>
    <row r="14" spans="1:19" ht="25" customHeight="1">
      <c r="A14" s="94"/>
      <c r="B14" s="136" t="s">
        <v>10</v>
      </c>
      <c r="C14" s="425" t="str">
        <f>IF('ANXE1-Dépenses prévi'!C14:E14=0,"Veuillez renseigner cette information à l'annexe 1",'ANXE1-Dépenses prévi'!C14:E14)</f>
        <v>Veuillez renseigner cette information à l'annexe 1</v>
      </c>
      <c r="D14" s="426"/>
      <c r="E14" s="426"/>
      <c r="F14" s="427"/>
      <c r="G14" s="189"/>
      <c r="H14" s="189"/>
      <c r="I14" s="128"/>
      <c r="J14" s="128"/>
      <c r="K14" s="128"/>
      <c r="L14" s="128"/>
      <c r="M14" s="128"/>
      <c r="N14" s="128"/>
    </row>
    <row r="15" spans="1:19" ht="25" customHeight="1">
      <c r="A15" s="94"/>
      <c r="B15" s="137"/>
      <c r="C15" s="138"/>
      <c r="D15" s="138"/>
      <c r="E15" s="138"/>
      <c r="F15" s="138"/>
      <c r="G15" s="138"/>
      <c r="H15" s="138"/>
      <c r="I15" s="128"/>
      <c r="J15" s="128"/>
      <c r="K15" s="128"/>
      <c r="L15" s="128"/>
      <c r="M15" s="128"/>
      <c r="N15" s="128"/>
    </row>
    <row r="16" spans="1:19" ht="25" customHeight="1">
      <c r="A16" s="191"/>
      <c r="B16" s="423" t="s">
        <v>11</v>
      </c>
      <c r="C16" s="424"/>
      <c r="D16" s="424"/>
      <c r="E16" s="424"/>
      <c r="F16" s="414"/>
      <c r="G16" s="189"/>
      <c r="H16" s="189"/>
      <c r="I16" s="128"/>
      <c r="J16" s="128"/>
      <c r="K16" s="128"/>
      <c r="L16" s="128"/>
      <c r="M16" s="128"/>
      <c r="N16" s="128"/>
    </row>
    <row r="17" spans="1:14" ht="25" customHeight="1">
      <c r="A17" s="94"/>
      <c r="B17" s="136" t="s">
        <v>12</v>
      </c>
      <c r="C17" s="425" t="str">
        <f>IF('ANXE1-Dépenses prévi'!C17:E17=0,"Veuillez renseigner cette information à l'annexe 1",'ANXE1-Dépenses prévi'!C17:E17)</f>
        <v>Veuillez renseigner cette information à l'annexe 1</v>
      </c>
      <c r="D17" s="428"/>
      <c r="E17" s="428"/>
      <c r="F17" s="429"/>
      <c r="G17" s="189"/>
      <c r="H17" s="189"/>
      <c r="I17" s="128"/>
      <c r="J17" s="128"/>
      <c r="K17" s="128"/>
      <c r="L17" s="128"/>
      <c r="M17" s="128"/>
      <c r="N17" s="128"/>
    </row>
    <row r="18" spans="1:14" s="21" customFormat="1" ht="25" customHeight="1">
      <c r="A18" s="94"/>
      <c r="B18" s="149"/>
      <c r="C18" s="150"/>
      <c r="D18" s="150"/>
      <c r="E18" s="150"/>
      <c r="F18" s="150"/>
      <c r="G18" s="192"/>
      <c r="H18" s="192"/>
      <c r="I18" s="128"/>
      <c r="J18" s="128"/>
      <c r="K18" s="128"/>
      <c r="L18" s="128"/>
      <c r="M18" s="128"/>
      <c r="N18" s="128"/>
    </row>
    <row r="19" spans="1:14">
      <c r="A19" s="94"/>
      <c r="B19" s="140"/>
      <c r="C19" s="141"/>
      <c r="D19" s="128"/>
      <c r="E19" s="141"/>
      <c r="F19" s="141"/>
      <c r="G19" s="141"/>
      <c r="H19" s="141"/>
      <c r="I19" s="128"/>
      <c r="J19" s="128"/>
      <c r="K19" s="128"/>
      <c r="L19" s="128"/>
      <c r="M19" s="128"/>
      <c r="N19" s="128"/>
    </row>
    <row r="20" spans="1:14" ht="27.65" customHeight="1">
      <c r="A20" s="94"/>
      <c r="B20" s="420" t="s">
        <v>146</v>
      </c>
      <c r="C20" s="421"/>
      <c r="D20" s="421"/>
      <c r="E20" s="421"/>
      <c r="F20" s="421"/>
      <c r="G20" s="421"/>
      <c r="H20" s="422"/>
      <c r="I20" s="128"/>
      <c r="J20" s="128"/>
      <c r="K20" s="128"/>
      <c r="L20" s="128"/>
      <c r="M20" s="128"/>
      <c r="N20" s="128"/>
    </row>
    <row r="21" spans="1:14">
      <c r="A21" s="94"/>
      <c r="B21" s="97"/>
      <c r="C21" s="193"/>
      <c r="D21" s="193"/>
      <c r="E21" s="193"/>
      <c r="F21" s="193"/>
      <c r="G21" s="193"/>
      <c r="H21" s="194"/>
      <c r="I21" s="128"/>
      <c r="J21" s="128"/>
      <c r="K21" s="128"/>
      <c r="L21" s="128"/>
      <c r="M21" s="128"/>
      <c r="N21" s="128"/>
    </row>
    <row r="22" spans="1:14" ht="56.15" customHeight="1">
      <c r="A22" s="94"/>
      <c r="B22" s="125" t="s">
        <v>13</v>
      </c>
      <c r="C22" s="125" t="s">
        <v>402</v>
      </c>
      <c r="D22" s="125" t="s">
        <v>403</v>
      </c>
      <c r="E22" s="125" t="s">
        <v>404</v>
      </c>
      <c r="F22" s="258" t="s">
        <v>405</v>
      </c>
      <c r="G22" s="125" t="s">
        <v>406</v>
      </c>
      <c r="H22" s="125" t="s">
        <v>407</v>
      </c>
      <c r="I22" s="128"/>
      <c r="J22" s="128"/>
      <c r="K22" s="128"/>
      <c r="L22" s="128"/>
      <c r="M22" s="128"/>
      <c r="N22" s="128"/>
    </row>
    <row r="23" spans="1:14" ht="22" customHeight="1">
      <c r="A23" s="2"/>
      <c r="B23" s="22"/>
      <c r="C23" s="22"/>
      <c r="D23" s="23"/>
      <c r="E23" s="23"/>
      <c r="F23" s="23"/>
      <c r="G23" s="23"/>
      <c r="H23" s="23"/>
    </row>
    <row r="24" spans="1:14" ht="22" customHeight="1">
      <c r="A24" s="2"/>
      <c r="B24" s="22"/>
      <c r="C24" s="22"/>
      <c r="D24" s="23"/>
      <c r="E24" s="23"/>
      <c r="F24" s="23"/>
      <c r="G24" s="23"/>
      <c r="H24" s="23"/>
    </row>
    <row r="25" spans="1:14" ht="22" customHeight="1">
      <c r="A25" s="2"/>
      <c r="B25" s="22"/>
      <c r="C25" s="22"/>
      <c r="D25" s="23"/>
      <c r="E25" s="23"/>
      <c r="F25" s="23"/>
      <c r="G25" s="23"/>
      <c r="H25" s="23"/>
    </row>
    <row r="26" spans="1:14" ht="22" customHeight="1">
      <c r="A26" s="2"/>
      <c r="B26" s="22"/>
      <c r="C26" s="22"/>
      <c r="D26" s="23"/>
      <c r="E26" s="23"/>
      <c r="F26" s="23"/>
      <c r="G26" s="23"/>
      <c r="H26" s="23"/>
    </row>
    <row r="27" spans="1:14" ht="22" customHeight="1">
      <c r="A27" s="2"/>
      <c r="B27" s="22"/>
      <c r="C27" s="22"/>
      <c r="D27" s="23"/>
      <c r="E27" s="23"/>
      <c r="F27" s="23"/>
      <c r="G27" s="23"/>
      <c r="H27" s="23"/>
    </row>
    <row r="28" spans="1:14" ht="22" customHeight="1">
      <c r="A28" s="2"/>
      <c r="B28" s="22"/>
      <c r="C28" s="22"/>
      <c r="D28" s="23"/>
      <c r="E28" s="23"/>
      <c r="F28" s="23"/>
      <c r="G28" s="23"/>
      <c r="H28" s="23"/>
    </row>
    <row r="29" spans="1:14" ht="22" customHeight="1">
      <c r="A29" s="2"/>
      <c r="B29" s="22"/>
      <c r="C29" s="22"/>
      <c r="D29" s="23"/>
      <c r="E29" s="23"/>
      <c r="F29" s="23"/>
      <c r="G29" s="23"/>
      <c r="H29" s="23"/>
    </row>
    <row r="30" spans="1:14" ht="22" customHeight="1">
      <c r="A30" s="2"/>
      <c r="B30" s="22"/>
      <c r="C30" s="22"/>
      <c r="D30" s="23"/>
      <c r="E30" s="23"/>
      <c r="F30" s="23"/>
      <c r="G30" s="23"/>
      <c r="H30" s="23"/>
    </row>
    <row r="31" spans="1:14" ht="22" customHeight="1">
      <c r="A31" s="2"/>
      <c r="B31" s="22"/>
      <c r="C31" s="22"/>
      <c r="D31" s="23"/>
      <c r="E31" s="23"/>
      <c r="F31" s="23"/>
      <c r="G31" s="23"/>
      <c r="H31" s="23"/>
    </row>
    <row r="32" spans="1:14" ht="22" customHeight="1">
      <c r="A32" s="2"/>
      <c r="B32" s="22"/>
      <c r="C32" s="22"/>
      <c r="D32" s="23"/>
      <c r="E32" s="23"/>
      <c r="F32" s="23"/>
      <c r="G32" s="23"/>
      <c r="H32" s="23"/>
    </row>
    <row r="33" spans="1:14" ht="22" customHeight="1">
      <c r="A33" s="2"/>
      <c r="B33" s="22"/>
      <c r="C33" s="22"/>
      <c r="D33" s="23"/>
      <c r="E33" s="23"/>
      <c r="F33" s="23"/>
      <c r="G33" s="23"/>
      <c r="H33" s="23"/>
    </row>
    <row r="34" spans="1:14" ht="22" customHeight="1">
      <c r="A34" s="2"/>
      <c r="B34" s="22"/>
      <c r="C34" s="22"/>
      <c r="D34" s="23"/>
      <c r="E34" s="23"/>
      <c r="F34" s="23"/>
      <c r="G34" s="23"/>
      <c r="H34" s="23"/>
    </row>
    <row r="35" spans="1:14" ht="22" customHeight="1">
      <c r="A35" s="2"/>
      <c r="B35" s="22"/>
      <c r="C35" s="22"/>
      <c r="D35" s="23"/>
      <c r="E35" s="23"/>
      <c r="F35" s="23"/>
      <c r="G35" s="23"/>
      <c r="H35" s="23"/>
    </row>
    <row r="36" spans="1:14" ht="22" customHeight="1">
      <c r="A36" s="2"/>
      <c r="B36" s="22"/>
      <c r="C36" s="22"/>
      <c r="D36" s="23"/>
      <c r="E36" s="23"/>
      <c r="F36" s="23"/>
      <c r="G36" s="23"/>
      <c r="H36" s="23"/>
    </row>
    <row r="37" spans="1:14" ht="22" customHeight="1">
      <c r="A37" s="2"/>
      <c r="B37" s="22"/>
      <c r="C37" s="22"/>
      <c r="D37" s="23"/>
      <c r="E37" s="23"/>
      <c r="F37" s="23"/>
      <c r="G37" s="23"/>
      <c r="H37" s="23"/>
    </row>
    <row r="38" spans="1:14" ht="22" customHeight="1">
      <c r="A38" s="2"/>
      <c r="B38" s="22"/>
      <c r="C38" s="22"/>
      <c r="D38" s="23"/>
      <c r="E38" s="23"/>
      <c r="F38" s="23"/>
      <c r="G38" s="23"/>
      <c r="H38" s="23"/>
    </row>
    <row r="39" spans="1:14" ht="22" customHeight="1">
      <c r="A39" s="2"/>
      <c r="B39" s="22"/>
      <c r="C39" s="22"/>
      <c r="D39" s="23"/>
      <c r="E39" s="23"/>
      <c r="F39" s="23"/>
      <c r="G39" s="23"/>
      <c r="H39" s="23"/>
    </row>
    <row r="40" spans="1:14" ht="22" customHeight="1">
      <c r="A40" s="2"/>
      <c r="B40" s="22"/>
      <c r="C40" s="22"/>
      <c r="D40" s="23"/>
      <c r="E40" s="23"/>
      <c r="F40" s="23"/>
      <c r="G40" s="23"/>
      <c r="H40" s="23"/>
    </row>
    <row r="41" spans="1:14" ht="22" customHeight="1">
      <c r="A41" s="2"/>
      <c r="B41" s="22"/>
      <c r="C41" s="22"/>
      <c r="D41" s="23"/>
      <c r="E41" s="23"/>
      <c r="F41" s="23"/>
      <c r="G41" s="23"/>
      <c r="H41" s="23"/>
    </row>
    <row r="42" spans="1:14" ht="32.5" customHeight="1">
      <c r="A42" s="94"/>
      <c r="B42" s="312" t="s">
        <v>76</v>
      </c>
      <c r="C42" s="313">
        <f>SUM(C23:C41)</f>
        <v>0</v>
      </c>
      <c r="D42" s="314"/>
      <c r="E42" s="313">
        <f>SUM(E23:E41)</f>
        <v>0</v>
      </c>
      <c r="F42" s="313">
        <f>SUM(F23:F41)</f>
        <v>0</v>
      </c>
      <c r="G42" s="313">
        <f>SUM(G23:G41)</f>
        <v>0</v>
      </c>
      <c r="H42" s="313">
        <f>SUM(H23:H41)</f>
        <v>0</v>
      </c>
      <c r="I42" s="128"/>
      <c r="J42" s="128"/>
      <c r="K42" s="128"/>
      <c r="L42" s="128"/>
      <c r="M42" s="128"/>
      <c r="N42" s="128"/>
    </row>
    <row r="43" spans="1:14">
      <c r="A43" s="128"/>
      <c r="B43" s="128"/>
      <c r="C43" s="128"/>
      <c r="D43" s="128"/>
      <c r="E43" s="128"/>
      <c r="F43" s="128"/>
      <c r="G43" s="128"/>
      <c r="H43" s="128"/>
      <c r="I43" s="128"/>
      <c r="J43" s="128"/>
      <c r="K43" s="128"/>
      <c r="L43" s="128"/>
      <c r="M43" s="128"/>
      <c r="N43" s="128"/>
    </row>
    <row r="44" spans="1:14">
      <c r="A44" s="128"/>
      <c r="B44" s="128"/>
      <c r="C44" s="128"/>
      <c r="D44" s="128"/>
      <c r="E44" s="128"/>
      <c r="F44" s="128"/>
      <c r="G44" s="128"/>
      <c r="H44" s="128"/>
      <c r="I44" s="128"/>
      <c r="J44" s="128"/>
      <c r="K44" s="128"/>
      <c r="L44" s="128"/>
      <c r="M44" s="128"/>
      <c r="N44" s="128"/>
    </row>
    <row r="45" spans="1:14">
      <c r="A45" s="128"/>
      <c r="B45" s="154"/>
      <c r="C45" s="154"/>
      <c r="D45" s="154"/>
      <c r="E45" s="154"/>
      <c r="F45" s="154"/>
      <c r="G45" s="154"/>
      <c r="H45" s="154"/>
      <c r="I45" s="154"/>
      <c r="J45" s="154"/>
      <c r="K45" s="154"/>
      <c r="L45" s="128"/>
      <c r="M45" s="128"/>
      <c r="N45" s="128"/>
    </row>
    <row r="46" spans="1:14">
      <c r="A46" s="154"/>
      <c r="B46" s="154"/>
      <c r="C46" s="154"/>
      <c r="D46" s="154"/>
      <c r="E46" s="154"/>
      <c r="F46" s="154"/>
      <c r="G46" s="154"/>
      <c r="H46" s="154"/>
      <c r="I46" s="154"/>
      <c r="J46" s="154"/>
      <c r="K46" s="154"/>
      <c r="L46" s="128"/>
      <c r="M46" s="128"/>
      <c r="N46" s="128"/>
    </row>
    <row r="47" spans="1:14">
      <c r="A47" s="154"/>
      <c r="B47" s="419"/>
      <c r="C47" s="154"/>
      <c r="D47" s="154"/>
      <c r="E47" s="154"/>
      <c r="F47" s="154"/>
      <c r="G47" s="154"/>
      <c r="H47" s="154"/>
      <c r="I47" s="154"/>
      <c r="J47" s="154"/>
      <c r="K47" s="154"/>
      <c r="L47" s="128"/>
      <c r="M47" s="128"/>
      <c r="N47" s="128"/>
    </row>
    <row r="48" spans="1:14">
      <c r="A48" s="154"/>
      <c r="B48" s="419"/>
      <c r="C48" s="154"/>
      <c r="D48" s="154"/>
      <c r="E48" s="154"/>
      <c r="F48" s="154"/>
      <c r="G48" s="154"/>
      <c r="H48" s="154"/>
      <c r="I48" s="154"/>
      <c r="J48" s="154"/>
      <c r="K48" s="154"/>
      <c r="L48" s="128"/>
      <c r="M48" s="128"/>
      <c r="N48" s="128"/>
    </row>
    <row r="49" spans="1:14">
      <c r="A49" s="154"/>
      <c r="B49" s="195"/>
      <c r="C49" s="154"/>
      <c r="D49" s="154"/>
      <c r="E49" s="154"/>
      <c r="F49" s="154"/>
      <c r="G49" s="154"/>
      <c r="H49" s="154"/>
      <c r="I49" s="154"/>
      <c r="J49" s="154"/>
      <c r="K49" s="154"/>
      <c r="L49" s="128"/>
      <c r="M49" s="128"/>
      <c r="N49" s="128"/>
    </row>
    <row r="50" spans="1:14">
      <c r="A50" s="154"/>
      <c r="B50" s="196"/>
      <c r="C50" s="197"/>
      <c r="D50" s="154"/>
      <c r="E50" s="154"/>
      <c r="F50" s="154"/>
      <c r="G50" s="154"/>
      <c r="H50" s="198"/>
      <c r="I50" s="199"/>
      <c r="J50" s="199"/>
      <c r="K50" s="154"/>
      <c r="L50" s="128"/>
      <c r="M50" s="128"/>
      <c r="N50" s="128"/>
    </row>
    <row r="51" spans="1:14">
      <c r="A51" s="154"/>
      <c r="B51" s="196"/>
      <c r="C51" s="197"/>
      <c r="D51" s="154"/>
      <c r="E51" s="200"/>
      <c r="F51" s="200"/>
      <c r="G51" s="200"/>
      <c r="H51" s="154"/>
      <c r="I51" s="154"/>
      <c r="J51" s="154"/>
      <c r="K51" s="154"/>
      <c r="L51" s="128"/>
      <c r="M51" s="128"/>
      <c r="N51" s="128"/>
    </row>
    <row r="52" spans="1:14">
      <c r="A52" s="154"/>
      <c r="B52" s="201"/>
      <c r="C52" s="154"/>
      <c r="D52" s="128"/>
      <c r="E52" s="128"/>
      <c r="F52" s="128"/>
      <c r="G52" s="128"/>
      <c r="H52" s="128"/>
      <c r="I52" s="128"/>
      <c r="J52" s="128"/>
      <c r="K52" s="128"/>
      <c r="L52" s="128"/>
      <c r="M52" s="128"/>
      <c r="N52" s="128"/>
    </row>
    <row r="53" spans="1:14">
      <c r="A53" s="154"/>
      <c r="B53" s="201"/>
      <c r="C53" s="154"/>
      <c r="D53" s="128"/>
      <c r="E53" s="128"/>
      <c r="F53" s="128"/>
      <c r="G53" s="128"/>
      <c r="H53" s="128"/>
      <c r="I53" s="128"/>
      <c r="J53" s="128"/>
      <c r="K53" s="128"/>
      <c r="L53" s="128"/>
      <c r="M53" s="128"/>
      <c r="N53" s="128"/>
    </row>
    <row r="54" spans="1:14">
      <c r="A54" s="154"/>
      <c r="B54" s="154"/>
      <c r="C54" s="154"/>
      <c r="D54" s="128"/>
      <c r="E54" s="128"/>
      <c r="F54" s="128"/>
      <c r="G54" s="128"/>
      <c r="H54" s="128"/>
      <c r="I54" s="128"/>
      <c r="J54" s="128"/>
      <c r="K54" s="128"/>
      <c r="L54" s="128"/>
      <c r="M54" s="128"/>
      <c r="N54" s="128"/>
    </row>
    <row r="55" spans="1:14">
      <c r="A55" s="154"/>
      <c r="B55" s="154"/>
      <c r="C55" s="154"/>
      <c r="D55" s="128"/>
      <c r="E55" s="128"/>
      <c r="F55" s="128"/>
      <c r="G55" s="128"/>
      <c r="H55" s="128"/>
      <c r="I55" s="128"/>
      <c r="J55" s="128"/>
      <c r="K55" s="128"/>
      <c r="L55" s="128"/>
      <c r="M55" s="128"/>
      <c r="N55" s="128"/>
    </row>
    <row r="56" spans="1:14">
      <c r="A56" s="128"/>
      <c r="B56" s="128"/>
      <c r="C56" s="128"/>
      <c r="D56" s="128"/>
      <c r="E56" s="128"/>
      <c r="F56" s="128"/>
      <c r="G56" s="128"/>
      <c r="H56" s="128"/>
      <c r="I56" s="128"/>
      <c r="J56" s="128"/>
      <c r="K56" s="128"/>
      <c r="L56" s="128"/>
      <c r="M56" s="128"/>
      <c r="N56" s="128"/>
    </row>
    <row r="57" spans="1:14">
      <c r="A57" s="128"/>
      <c r="B57" s="128"/>
      <c r="C57" s="128"/>
      <c r="D57" s="128"/>
      <c r="E57" s="128"/>
      <c r="F57" s="128"/>
      <c r="G57" s="128"/>
      <c r="H57" s="128"/>
      <c r="I57" s="128"/>
      <c r="J57" s="128"/>
      <c r="K57" s="128"/>
      <c r="L57" s="128"/>
      <c r="M57" s="128"/>
      <c r="N57" s="128"/>
    </row>
    <row r="58" spans="1:14">
      <c r="A58" s="128"/>
      <c r="B58" s="128"/>
      <c r="C58" s="128"/>
      <c r="D58" s="128"/>
      <c r="E58" s="128"/>
      <c r="F58" s="128"/>
      <c r="G58" s="128"/>
      <c r="H58" s="128"/>
      <c r="I58" s="128"/>
      <c r="J58" s="128"/>
      <c r="K58" s="128"/>
      <c r="L58" s="128"/>
      <c r="M58" s="128"/>
      <c r="N58" s="128"/>
    </row>
    <row r="59" spans="1:14">
      <c r="A59" s="128"/>
      <c r="B59" s="128"/>
      <c r="C59" s="128"/>
      <c r="D59" s="128"/>
      <c r="E59" s="128"/>
      <c r="F59" s="128"/>
      <c r="G59" s="128"/>
      <c r="H59" s="128"/>
      <c r="I59" s="128"/>
      <c r="J59" s="128"/>
      <c r="K59" s="128"/>
      <c r="L59" s="128"/>
      <c r="M59" s="128"/>
      <c r="N59" s="128"/>
    </row>
    <row r="60" spans="1:14">
      <c r="A60" s="128"/>
      <c r="B60" s="128"/>
      <c r="C60" s="128"/>
      <c r="D60" s="128"/>
      <c r="E60" s="128"/>
      <c r="F60" s="128"/>
      <c r="G60" s="128"/>
      <c r="H60" s="128"/>
      <c r="I60" s="128"/>
      <c r="J60" s="128"/>
      <c r="K60" s="128"/>
      <c r="L60" s="128"/>
      <c r="M60" s="128"/>
      <c r="N60" s="128"/>
    </row>
    <row r="61" spans="1:14">
      <c r="A61" s="128"/>
      <c r="B61" s="128"/>
      <c r="C61" s="128"/>
      <c r="D61" s="128"/>
      <c r="E61" s="128"/>
      <c r="F61" s="128"/>
      <c r="G61" s="128"/>
      <c r="H61" s="128"/>
      <c r="I61" s="128"/>
      <c r="J61" s="128"/>
      <c r="K61" s="128"/>
      <c r="L61" s="128"/>
      <c r="M61" s="128"/>
      <c r="N61" s="128"/>
    </row>
    <row r="62" spans="1:14">
      <c r="A62" s="128"/>
      <c r="B62" s="128"/>
      <c r="C62" s="128"/>
      <c r="D62" s="128"/>
      <c r="E62" s="128"/>
      <c r="F62" s="128"/>
      <c r="G62" s="128"/>
      <c r="H62" s="128"/>
      <c r="I62" s="128"/>
      <c r="J62" s="128"/>
      <c r="K62" s="128"/>
      <c r="L62" s="128"/>
      <c r="M62" s="128"/>
      <c r="N62" s="128"/>
    </row>
    <row r="63" spans="1:14">
      <c r="A63" s="128"/>
      <c r="B63" s="128"/>
      <c r="C63" s="128"/>
      <c r="D63" s="128"/>
      <c r="E63" s="128"/>
      <c r="F63" s="128"/>
      <c r="G63" s="128"/>
      <c r="H63" s="128"/>
      <c r="I63" s="128"/>
      <c r="J63" s="128"/>
      <c r="K63" s="128"/>
      <c r="L63" s="128"/>
      <c r="M63" s="128"/>
      <c r="N63" s="128"/>
    </row>
    <row r="64" spans="1:14">
      <c r="A64" s="128"/>
      <c r="B64" s="128"/>
      <c r="C64" s="128"/>
      <c r="D64" s="128"/>
      <c r="E64" s="128"/>
      <c r="F64" s="128"/>
      <c r="G64" s="128"/>
      <c r="H64" s="128"/>
      <c r="I64" s="128"/>
      <c r="J64" s="128"/>
      <c r="K64" s="128"/>
      <c r="L64" s="128"/>
      <c r="M64" s="128"/>
      <c r="N64" s="128"/>
    </row>
    <row r="65" spans="1:14">
      <c r="A65" s="128"/>
      <c r="B65" s="128"/>
      <c r="C65" s="128"/>
      <c r="D65" s="128"/>
      <c r="E65" s="128"/>
      <c r="F65" s="128"/>
      <c r="G65" s="128"/>
      <c r="H65" s="128"/>
      <c r="I65" s="128"/>
      <c r="J65" s="128"/>
      <c r="K65" s="128"/>
      <c r="L65" s="128"/>
      <c r="M65" s="128"/>
      <c r="N65" s="128"/>
    </row>
    <row r="66" spans="1:14">
      <c r="A66" s="128"/>
      <c r="B66" s="128"/>
      <c r="C66" s="128"/>
      <c r="D66" s="128"/>
      <c r="E66" s="128"/>
      <c r="F66" s="128"/>
      <c r="G66" s="128"/>
      <c r="H66" s="128"/>
      <c r="I66" s="128"/>
      <c r="J66" s="128"/>
      <c r="K66" s="128"/>
      <c r="L66" s="128"/>
      <c r="M66" s="128"/>
      <c r="N66" s="128"/>
    </row>
    <row r="67" spans="1:14">
      <c r="A67" s="128"/>
      <c r="B67" s="128"/>
      <c r="C67" s="128"/>
      <c r="D67" s="128"/>
      <c r="E67" s="128"/>
      <c r="F67" s="128"/>
      <c r="G67" s="128"/>
      <c r="H67" s="128"/>
      <c r="I67" s="128"/>
      <c r="J67" s="128"/>
      <c r="K67" s="128"/>
      <c r="L67" s="128"/>
      <c r="M67" s="128"/>
      <c r="N67" s="128"/>
    </row>
    <row r="68" spans="1:14">
      <c r="A68" s="128"/>
      <c r="B68" s="128"/>
      <c r="C68" s="128"/>
      <c r="D68" s="128"/>
      <c r="E68" s="128"/>
      <c r="F68" s="128"/>
      <c r="G68" s="128"/>
      <c r="H68" s="128"/>
      <c r="I68" s="128"/>
      <c r="J68" s="128"/>
      <c r="K68" s="128"/>
      <c r="L68" s="128"/>
      <c r="M68" s="128"/>
      <c r="N68" s="128"/>
    </row>
    <row r="69" spans="1:14">
      <c r="A69" s="128"/>
      <c r="B69" s="128"/>
      <c r="C69" s="128"/>
      <c r="D69" s="128"/>
      <c r="E69" s="128"/>
      <c r="F69" s="128"/>
      <c r="G69" s="128"/>
      <c r="H69" s="128"/>
      <c r="I69" s="128"/>
      <c r="J69" s="128"/>
      <c r="K69" s="128"/>
      <c r="L69" s="128"/>
      <c r="M69" s="128"/>
      <c r="N69" s="128"/>
    </row>
  </sheetData>
  <sheetProtection password="C47B" sheet="1" objects="1" scenarios="1"/>
  <dataConsolidate/>
  <mergeCells count="9">
    <mergeCell ref="B2:H2"/>
    <mergeCell ref="B4:H4"/>
    <mergeCell ref="B47:B48"/>
    <mergeCell ref="B20:H20"/>
    <mergeCell ref="B13:F13"/>
    <mergeCell ref="C14:F14"/>
    <mergeCell ref="B16:F16"/>
    <mergeCell ref="C17:F17"/>
    <mergeCell ref="B3:H3"/>
  </mergeCells>
  <dataValidations count="1">
    <dataValidation type="decimal" allowBlank="1" showInputMessage="1" showErrorMessage="1" errorTitle="Format invalide" error="Vous devez renseigner une valeur numériqe." sqref="B23:B41">
      <formula1>0</formula1>
      <formula2>10000000</formula2>
    </dataValidation>
  </dataValidation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R108"/>
  <sheetViews>
    <sheetView topLeftCell="A16" zoomScale="80" zoomScaleNormal="80" zoomScaleSheetLayoutView="70" workbookViewId="0">
      <selection activeCell="B6" sqref="B6"/>
    </sheetView>
  </sheetViews>
  <sheetFormatPr baseColWidth="10" defaultColWidth="10.81640625" defaultRowHeight="14.5"/>
  <cols>
    <col min="1" max="1" width="5.54296875" style="12" customWidth="1"/>
    <col min="2" max="2" width="50.26953125" style="12" customWidth="1"/>
    <col min="3" max="3" width="29" style="12" customWidth="1"/>
    <col min="4" max="4" width="34.453125" style="12" customWidth="1"/>
    <col min="5" max="5" width="26.453125" style="12" customWidth="1"/>
    <col min="6" max="6" width="23" style="12" customWidth="1"/>
    <col min="7" max="7" width="10.81640625" style="12"/>
    <col min="8" max="8" width="50" style="12" customWidth="1"/>
    <col min="9" max="16384" width="10.81640625" style="12"/>
  </cols>
  <sheetData>
    <row r="1" spans="1:18" s="32" customFormat="1" ht="154" customHeight="1">
      <c r="A1" s="128"/>
      <c r="B1" s="128"/>
      <c r="C1" s="128"/>
      <c r="D1" s="128"/>
      <c r="E1" s="128"/>
      <c r="F1" s="128"/>
      <c r="G1" s="128"/>
      <c r="H1" s="128"/>
      <c r="I1" s="128"/>
      <c r="J1" s="128"/>
      <c r="K1" s="128"/>
      <c r="L1" s="128"/>
      <c r="M1" s="128"/>
    </row>
    <row r="2" spans="1:18" customFormat="1" ht="30">
      <c r="A2" s="128"/>
      <c r="B2" s="329" t="s">
        <v>159</v>
      </c>
      <c r="C2" s="456"/>
      <c r="D2" s="456"/>
      <c r="E2" s="456"/>
      <c r="F2" s="456"/>
      <c r="G2" s="128"/>
      <c r="H2" s="144"/>
      <c r="I2" s="144"/>
      <c r="J2" s="128"/>
      <c r="K2" s="128"/>
      <c r="L2" s="128"/>
      <c r="M2" s="128"/>
    </row>
    <row r="3" spans="1:18" customFormat="1" ht="18">
      <c r="A3" s="128"/>
      <c r="B3" s="330" t="s">
        <v>339</v>
      </c>
      <c r="C3" s="456"/>
      <c r="D3" s="456"/>
      <c r="E3" s="456"/>
      <c r="F3" s="456"/>
      <c r="G3" s="128"/>
      <c r="H3" s="259"/>
      <c r="I3" s="259"/>
      <c r="J3" s="128"/>
      <c r="K3" s="128"/>
      <c r="L3" s="128"/>
      <c r="M3" s="128"/>
    </row>
    <row r="4" spans="1:18" customFormat="1" ht="18">
      <c r="A4" s="128"/>
      <c r="B4" s="330" t="s">
        <v>41</v>
      </c>
      <c r="C4" s="456"/>
      <c r="D4" s="456"/>
      <c r="E4" s="456"/>
      <c r="F4" s="456"/>
      <c r="G4" s="128"/>
      <c r="H4" s="145"/>
      <c r="I4" s="145"/>
      <c r="J4" s="128"/>
      <c r="K4" s="128"/>
      <c r="L4" s="128"/>
      <c r="M4" s="128"/>
    </row>
    <row r="5" spans="1:18" customFormat="1" ht="19.5" customHeight="1">
      <c r="A5" s="128"/>
      <c r="B5" s="128"/>
      <c r="C5" s="128"/>
      <c r="D5" s="128"/>
      <c r="E5" s="128"/>
      <c r="F5" s="128"/>
      <c r="G5" s="128"/>
      <c r="H5" s="128"/>
      <c r="I5" s="128"/>
      <c r="J5" s="128"/>
      <c r="K5" s="128"/>
      <c r="L5" s="128"/>
      <c r="M5" s="128"/>
    </row>
    <row r="6" spans="1:18" customFormat="1" ht="19.5" customHeight="1">
      <c r="A6" s="128"/>
      <c r="B6" s="129" t="s">
        <v>149</v>
      </c>
      <c r="C6" s="130"/>
      <c r="D6" s="130"/>
      <c r="E6" s="130"/>
      <c r="F6" s="130"/>
      <c r="G6" s="130"/>
      <c r="H6" s="130"/>
      <c r="I6" s="130"/>
      <c r="J6" s="128"/>
      <c r="K6" s="128"/>
      <c r="L6" s="128"/>
      <c r="M6" s="128"/>
    </row>
    <row r="7" spans="1:18" customFormat="1" ht="18.649999999999999" customHeight="1">
      <c r="A7" s="128"/>
      <c r="B7" s="129" t="s">
        <v>392</v>
      </c>
      <c r="C7" s="130"/>
      <c r="D7" s="130"/>
      <c r="E7" s="130"/>
      <c r="F7" s="130"/>
      <c r="G7" s="130"/>
      <c r="H7" s="130"/>
      <c r="I7" s="130"/>
      <c r="J7" s="128"/>
      <c r="K7" s="128"/>
      <c r="L7" s="128"/>
      <c r="M7" s="128"/>
    </row>
    <row r="8" spans="1:18" customFormat="1" ht="18.649999999999999" customHeight="1">
      <c r="A8" s="128"/>
      <c r="B8" s="267" t="s">
        <v>340</v>
      </c>
      <c r="C8" s="130"/>
      <c r="D8" s="130"/>
      <c r="E8" s="130"/>
      <c r="F8" s="130"/>
      <c r="G8" s="130"/>
      <c r="H8" s="130"/>
      <c r="I8" s="130"/>
      <c r="J8" s="128"/>
      <c r="K8" s="128"/>
      <c r="L8" s="128"/>
      <c r="M8" s="128"/>
      <c r="N8" s="32"/>
      <c r="O8" s="32"/>
      <c r="P8" s="32"/>
      <c r="Q8" s="32"/>
      <c r="R8" s="32"/>
    </row>
    <row r="9" spans="1:18" customFormat="1" ht="18" customHeight="1">
      <c r="A9" s="128"/>
      <c r="B9" s="128"/>
      <c r="C9" s="128"/>
      <c r="D9" s="128"/>
      <c r="E9" s="128"/>
      <c r="F9" s="128"/>
      <c r="G9" s="128"/>
      <c r="H9" s="128"/>
      <c r="I9" s="128"/>
      <c r="J9" s="128"/>
      <c r="K9" s="128"/>
      <c r="L9" s="128"/>
      <c r="M9" s="128"/>
    </row>
    <row r="10" spans="1:18" customFormat="1" ht="25">
      <c r="A10" s="128"/>
      <c r="B10" s="131" t="s">
        <v>388</v>
      </c>
      <c r="C10" s="130"/>
      <c r="D10" s="130"/>
      <c r="E10" s="130"/>
      <c r="F10" s="130"/>
      <c r="G10" s="130"/>
      <c r="H10" s="130"/>
      <c r="I10" s="130"/>
      <c r="J10" s="128"/>
      <c r="K10" s="128"/>
      <c r="L10" s="128"/>
      <c r="M10" s="128"/>
    </row>
    <row r="11" spans="1:18" s="32" customFormat="1" ht="29.5" customHeight="1">
      <c r="A11" s="128"/>
      <c r="B11" s="457" t="s">
        <v>160</v>
      </c>
      <c r="C11" s="458"/>
      <c r="D11" s="458"/>
      <c r="E11" s="458"/>
      <c r="F11" s="458"/>
      <c r="G11" s="139"/>
      <c r="H11" s="94"/>
      <c r="I11" s="152"/>
      <c r="J11" s="152"/>
      <c r="K11" s="128"/>
      <c r="L11" s="128"/>
      <c r="M11" s="128"/>
    </row>
    <row r="12" spans="1:18" s="32" customFormat="1" ht="13" customHeight="1">
      <c r="A12" s="128"/>
      <c r="B12" s="202"/>
      <c r="C12" s="203"/>
      <c r="D12" s="203"/>
      <c r="E12" s="203"/>
      <c r="F12" s="203"/>
      <c r="G12" s="139"/>
      <c r="H12" s="94"/>
      <c r="I12" s="152"/>
      <c r="J12" s="152"/>
      <c r="K12" s="128"/>
      <c r="L12" s="128"/>
      <c r="M12" s="128"/>
    </row>
    <row r="13" spans="1:18" s="32" customFormat="1" ht="22" customHeight="1">
      <c r="A13" s="128"/>
      <c r="B13" s="459" t="s">
        <v>75</v>
      </c>
      <c r="C13" s="460"/>
      <c r="D13" s="460"/>
      <c r="E13" s="461"/>
      <c r="F13" s="128"/>
      <c r="G13" s="128"/>
      <c r="H13" s="94"/>
      <c r="I13" s="152"/>
      <c r="J13" s="152"/>
      <c r="K13" s="128"/>
      <c r="L13" s="128"/>
      <c r="M13" s="128"/>
    </row>
    <row r="14" spans="1:18" s="32" customFormat="1" ht="22" customHeight="1">
      <c r="A14" s="128"/>
      <c r="B14" s="136" t="s">
        <v>10</v>
      </c>
      <c r="C14" s="425" t="str">
        <f>IF('ANXE1-Dépenses prévi'!C14:C14=0,"Veuillez renseigner cette information à l'annexe 1",'ANXE1-Dépenses prévi'!C14:C14)</f>
        <v>Veuillez renseigner cette information à l'annexe 1</v>
      </c>
      <c r="D14" s="426"/>
      <c r="E14" s="427"/>
      <c r="F14" s="128"/>
      <c r="G14" s="128"/>
      <c r="H14" s="166"/>
      <c r="I14" s="152"/>
      <c r="J14" s="152"/>
      <c r="K14" s="128"/>
      <c r="L14" s="128"/>
      <c r="M14" s="128"/>
    </row>
    <row r="15" spans="1:18" s="32" customFormat="1" ht="22" customHeight="1">
      <c r="A15" s="128"/>
      <c r="B15" s="137"/>
      <c r="C15" s="138"/>
      <c r="D15" s="138"/>
      <c r="E15" s="138"/>
      <c r="F15" s="128"/>
      <c r="G15" s="139"/>
      <c r="H15" s="166"/>
      <c r="I15" s="152"/>
      <c r="J15" s="152"/>
      <c r="K15" s="128"/>
      <c r="L15" s="128"/>
      <c r="M15" s="128"/>
    </row>
    <row r="16" spans="1:18" s="32" customFormat="1" ht="22" customHeight="1">
      <c r="A16" s="128"/>
      <c r="B16" s="423" t="s">
        <v>11</v>
      </c>
      <c r="C16" s="424"/>
      <c r="D16" s="424"/>
      <c r="E16" s="414"/>
      <c r="F16" s="128"/>
      <c r="G16" s="128"/>
      <c r="H16" s="265"/>
      <c r="I16" s="192"/>
      <c r="J16" s="192"/>
      <c r="K16" s="128"/>
      <c r="L16" s="128"/>
      <c r="M16" s="128"/>
    </row>
    <row r="17" spans="1:18" s="32" customFormat="1" ht="22" customHeight="1">
      <c r="A17" s="128"/>
      <c r="B17" s="136" t="s">
        <v>12</v>
      </c>
      <c r="C17" s="425" t="str">
        <f>IF('ANXE1-Dépenses prévi'!C17:E17=0,"Veuillez renseigner cette information à l'annexe 1",'ANXE1-Dépenses prévi'!C17:E17)</f>
        <v>Veuillez renseigner cette information à l'annexe 1</v>
      </c>
      <c r="D17" s="426"/>
      <c r="E17" s="427"/>
      <c r="F17" s="128"/>
      <c r="G17" s="128"/>
      <c r="H17" s="166"/>
      <c r="I17" s="152"/>
      <c r="J17" s="152"/>
      <c r="K17" s="128"/>
      <c r="L17" s="128"/>
      <c r="M17" s="128"/>
    </row>
    <row r="18" spans="1:18" s="32" customFormat="1">
      <c r="A18" s="128"/>
      <c r="B18" s="149"/>
      <c r="C18" s="150"/>
      <c r="D18" s="150"/>
      <c r="E18" s="151"/>
      <c r="F18" s="152"/>
      <c r="G18" s="139"/>
      <c r="H18" s="166"/>
      <c r="I18" s="152"/>
      <c r="J18" s="152"/>
      <c r="K18" s="128"/>
      <c r="L18" s="128"/>
      <c r="M18" s="128"/>
    </row>
    <row r="19" spans="1:18" s="32" customFormat="1" ht="21.5" customHeight="1">
      <c r="A19" s="128"/>
      <c r="B19" s="423" t="s">
        <v>13</v>
      </c>
      <c r="C19" s="424"/>
      <c r="D19" s="424"/>
      <c r="E19" s="414"/>
      <c r="F19" s="128"/>
      <c r="G19" s="128"/>
      <c r="H19" s="166"/>
      <c r="I19" s="152"/>
      <c r="J19" s="152"/>
      <c r="K19" s="128"/>
      <c r="L19" s="128"/>
      <c r="M19" s="128"/>
    </row>
    <row r="20" spans="1:18" s="32" customFormat="1" ht="26.15" customHeight="1">
      <c r="A20" s="128"/>
      <c r="B20" s="136" t="s">
        <v>10</v>
      </c>
      <c r="C20" s="425" t="str">
        <f>IF('ANXE1-Dépenses prévi'!C20:E20=0,"Veuillez renseigner cette information à l'annexe 1",'ANXE1-Dépenses prévi'!C20:E20)</f>
        <v>Veuillez renseigner cette information à l'annexe 1</v>
      </c>
      <c r="D20" s="426"/>
      <c r="E20" s="427"/>
      <c r="F20" s="128"/>
      <c r="G20" s="128"/>
      <c r="H20" s="166"/>
      <c r="I20" s="152"/>
      <c r="J20" s="152"/>
      <c r="K20" s="128"/>
      <c r="L20" s="128"/>
      <c r="M20" s="128"/>
    </row>
    <row r="21" spans="1:18" ht="21">
      <c r="A21" s="128"/>
      <c r="B21" s="133"/>
      <c r="C21" s="134"/>
      <c r="D21" s="204"/>
      <c r="E21" s="134"/>
      <c r="F21" s="134"/>
      <c r="G21" s="134"/>
      <c r="H21" s="147"/>
      <c r="I21" s="128"/>
      <c r="J21" s="128"/>
      <c r="K21" s="128"/>
      <c r="L21" s="128"/>
      <c r="M21" s="128"/>
    </row>
    <row r="22" spans="1:18">
      <c r="A22" s="128"/>
      <c r="B22" s="128"/>
      <c r="C22" s="128"/>
      <c r="D22" s="128"/>
      <c r="E22" s="128"/>
      <c r="F22" s="128"/>
      <c r="G22" s="128"/>
      <c r="H22" s="147"/>
      <c r="I22" s="128"/>
      <c r="J22" s="128"/>
      <c r="K22" s="128"/>
      <c r="L22" s="128"/>
      <c r="M22" s="128"/>
    </row>
    <row r="23" spans="1:18" s="20" customFormat="1">
      <c r="A23" s="128"/>
      <c r="B23" s="128"/>
      <c r="C23" s="128"/>
      <c r="D23" s="128"/>
      <c r="E23" s="128"/>
      <c r="F23" s="128"/>
      <c r="G23" s="128"/>
      <c r="H23" s="147"/>
      <c r="I23" s="128"/>
      <c r="J23" s="128"/>
      <c r="K23" s="128"/>
      <c r="L23" s="128"/>
      <c r="M23" s="128"/>
    </row>
    <row r="24" spans="1:18" s="20" customFormat="1" ht="34" customHeight="1">
      <c r="A24" s="128"/>
      <c r="B24" s="436" t="s">
        <v>78</v>
      </c>
      <c r="C24" s="437"/>
      <c r="D24" s="437"/>
      <c r="E24" s="437"/>
      <c r="F24" s="147"/>
      <c r="G24" s="147"/>
      <c r="K24" s="147"/>
      <c r="L24" s="147"/>
      <c r="M24" s="128"/>
    </row>
    <row r="25" spans="1:18" s="20" customFormat="1" ht="30" customHeight="1">
      <c r="B25" s="208" t="s">
        <v>112</v>
      </c>
      <c r="C25" s="438"/>
      <c r="D25" s="438"/>
      <c r="E25" s="439"/>
      <c r="F25" s="147"/>
      <c r="G25" s="147"/>
      <c r="K25" s="147"/>
      <c r="L25" s="147"/>
      <c r="M25" s="128"/>
      <c r="N25" s="128"/>
      <c r="O25" s="128"/>
      <c r="P25" s="128"/>
      <c r="Q25" s="128"/>
      <c r="R25" s="128"/>
    </row>
    <row r="26" spans="1:18" s="20" customFormat="1" ht="30" customHeight="1">
      <c r="B26" s="208" t="s">
        <v>77</v>
      </c>
      <c r="C26" s="438" t="s">
        <v>111</v>
      </c>
      <c r="D26" s="438"/>
      <c r="E26" s="439"/>
      <c r="F26" s="147"/>
      <c r="G26" s="147"/>
      <c r="K26" s="147"/>
      <c r="L26" s="147"/>
      <c r="M26" s="128"/>
      <c r="N26" s="128"/>
      <c r="O26" s="128"/>
      <c r="P26" s="128"/>
      <c r="Q26" s="128"/>
      <c r="R26" s="128"/>
    </row>
    <row r="27" spans="1:18" s="20" customFormat="1" ht="30" customHeight="1">
      <c r="B27" s="208" t="s">
        <v>113</v>
      </c>
      <c r="C27" s="438"/>
      <c r="D27" s="438"/>
      <c r="E27" s="439"/>
      <c r="F27" s="147"/>
      <c r="G27" s="147"/>
      <c r="K27" s="147"/>
      <c r="L27" s="147"/>
      <c r="M27" s="128"/>
      <c r="N27" s="128"/>
      <c r="O27" s="128"/>
      <c r="P27" s="128"/>
      <c r="Q27" s="128"/>
      <c r="R27" s="128"/>
    </row>
    <row r="28" spans="1:18" s="20" customFormat="1" ht="30" customHeight="1">
      <c r="B28" s="208" t="s">
        <v>114</v>
      </c>
      <c r="C28" s="438"/>
      <c r="D28" s="438"/>
      <c r="E28" s="439"/>
      <c r="F28" s="147"/>
      <c r="G28" s="147"/>
      <c r="K28" s="147"/>
      <c r="L28" s="147"/>
      <c r="M28" s="128"/>
      <c r="N28" s="128"/>
      <c r="O28" s="128"/>
      <c r="P28" s="128"/>
      <c r="Q28" s="128"/>
      <c r="R28" s="128"/>
    </row>
    <row r="29" spans="1:18" s="20" customFormat="1" ht="30" customHeight="1">
      <c r="B29" s="208" t="s">
        <v>115</v>
      </c>
      <c r="C29" s="438" t="s">
        <v>111</v>
      </c>
      <c r="D29" s="438"/>
      <c r="E29" s="439"/>
      <c r="F29" s="147"/>
      <c r="G29" s="147"/>
      <c r="K29" s="147"/>
      <c r="L29" s="147"/>
      <c r="M29" s="128"/>
      <c r="N29" s="128"/>
      <c r="O29" s="128"/>
      <c r="P29" s="128"/>
      <c r="Q29" s="128"/>
      <c r="R29" s="128"/>
    </row>
    <row r="30" spans="1:18" s="20" customFormat="1" ht="30" customHeight="1">
      <c r="B30" s="208" t="s">
        <v>116</v>
      </c>
      <c r="C30" s="438"/>
      <c r="D30" s="438"/>
      <c r="E30" s="439"/>
      <c r="F30" s="147"/>
      <c r="G30" s="147"/>
      <c r="K30" s="147"/>
      <c r="L30" s="147"/>
      <c r="M30" s="128"/>
      <c r="N30" s="128"/>
      <c r="O30" s="128"/>
      <c r="P30" s="128"/>
      <c r="Q30" s="128"/>
      <c r="R30" s="128"/>
    </row>
    <row r="31" spans="1:18" s="20" customFormat="1" ht="30" customHeight="1">
      <c r="B31" s="208" t="s">
        <v>117</v>
      </c>
      <c r="C31" s="438"/>
      <c r="D31" s="438"/>
      <c r="E31" s="439"/>
      <c r="F31" s="147"/>
      <c r="G31" s="147"/>
      <c r="K31" s="147"/>
      <c r="L31" s="147"/>
      <c r="M31" s="128"/>
      <c r="N31" s="128"/>
      <c r="O31" s="128"/>
      <c r="P31" s="128"/>
      <c r="Q31" s="128"/>
      <c r="R31" s="128"/>
    </row>
    <row r="32" spans="1:18" s="20" customFormat="1" ht="30" customHeight="1">
      <c r="B32" s="208" t="s">
        <v>118</v>
      </c>
      <c r="C32" s="438"/>
      <c r="D32" s="438"/>
      <c r="E32" s="439"/>
      <c r="F32" s="147"/>
      <c r="G32" s="147"/>
      <c r="K32" s="147"/>
      <c r="L32" s="147"/>
      <c r="M32" s="128"/>
      <c r="N32" s="128"/>
      <c r="O32" s="128"/>
      <c r="P32" s="128"/>
      <c r="Q32" s="128"/>
      <c r="R32" s="128"/>
    </row>
    <row r="33" spans="2:18" s="20" customFormat="1" ht="30" customHeight="1">
      <c r="B33" s="208" t="s">
        <v>119</v>
      </c>
      <c r="C33" s="440"/>
      <c r="D33" s="440"/>
      <c r="E33" s="441"/>
      <c r="F33" s="147"/>
      <c r="G33" s="147"/>
      <c r="K33" s="147"/>
      <c r="L33" s="147"/>
      <c r="M33" s="128"/>
      <c r="N33" s="128"/>
      <c r="O33" s="128"/>
      <c r="P33" s="128"/>
      <c r="Q33" s="128"/>
      <c r="R33" s="128"/>
    </row>
    <row r="34" spans="2:18" s="20" customFormat="1" ht="30" customHeight="1">
      <c r="B34" s="208" t="s">
        <v>120</v>
      </c>
      <c r="C34" s="440"/>
      <c r="D34" s="440"/>
      <c r="E34" s="441"/>
      <c r="F34" s="147"/>
      <c r="G34" s="147"/>
      <c r="H34" s="147"/>
      <c r="I34" s="147"/>
      <c r="J34" s="147"/>
      <c r="K34" s="147"/>
      <c r="L34" s="147"/>
      <c r="M34" s="128"/>
      <c r="N34" s="128"/>
      <c r="O34" s="128"/>
      <c r="P34" s="128"/>
      <c r="Q34" s="128"/>
      <c r="R34" s="128"/>
    </row>
    <row r="35" spans="2:18" s="20" customFormat="1" ht="30" customHeight="1">
      <c r="B35" s="208" t="s">
        <v>121</v>
      </c>
      <c r="C35" s="438"/>
      <c r="D35" s="438"/>
      <c r="E35" s="439"/>
      <c r="F35" s="147"/>
      <c r="G35" s="147"/>
      <c r="H35" s="147"/>
      <c r="I35" s="147"/>
      <c r="J35" s="147"/>
      <c r="K35" s="147"/>
      <c r="L35" s="147"/>
      <c r="M35" s="128"/>
      <c r="N35" s="128"/>
      <c r="O35" s="128"/>
      <c r="P35" s="128"/>
      <c r="Q35" s="128"/>
      <c r="R35" s="128"/>
    </row>
    <row r="36" spans="2:18" s="20" customFormat="1" ht="30" customHeight="1">
      <c r="B36" s="208" t="s">
        <v>137</v>
      </c>
      <c r="C36" s="438"/>
      <c r="D36" s="438"/>
      <c r="E36" s="439"/>
      <c r="F36" s="147"/>
      <c r="G36" s="147"/>
      <c r="H36" s="147"/>
      <c r="I36" s="147"/>
      <c r="J36" s="147"/>
      <c r="K36" s="147"/>
      <c r="L36" s="147"/>
      <c r="M36" s="128"/>
      <c r="N36" s="128"/>
      <c r="O36" s="128"/>
      <c r="P36" s="128"/>
      <c r="Q36" s="128"/>
      <c r="R36" s="128"/>
    </row>
    <row r="37" spans="2:18" s="20" customFormat="1" ht="30" customHeight="1">
      <c r="B37" s="208" t="s">
        <v>138</v>
      </c>
      <c r="C37" s="438"/>
      <c r="D37" s="438"/>
      <c r="E37" s="439"/>
      <c r="F37" s="128"/>
      <c r="G37" s="128"/>
      <c r="H37" s="147"/>
      <c r="I37" s="128"/>
      <c r="J37" s="128"/>
      <c r="K37" s="128"/>
      <c r="L37" s="128"/>
      <c r="M37" s="128"/>
      <c r="N37" s="128"/>
      <c r="O37" s="128"/>
      <c r="P37" s="128"/>
      <c r="Q37" s="128"/>
      <c r="R37" s="128"/>
    </row>
    <row r="38" spans="2:18" s="20" customFormat="1" ht="30" customHeight="1">
      <c r="B38" s="208" t="s">
        <v>139</v>
      </c>
      <c r="C38" s="438"/>
      <c r="D38" s="438"/>
      <c r="E38" s="439"/>
      <c r="F38" s="128"/>
      <c r="G38" s="128"/>
      <c r="H38" s="128"/>
      <c r="I38" s="128"/>
      <c r="J38" s="128"/>
      <c r="K38" s="128"/>
      <c r="L38" s="128"/>
      <c r="M38" s="128"/>
      <c r="N38" s="128"/>
      <c r="O38" s="128"/>
      <c r="P38" s="128"/>
      <c r="Q38" s="128"/>
      <c r="R38" s="128"/>
    </row>
    <row r="39" spans="2:18" s="20" customFormat="1" ht="30" customHeight="1">
      <c r="B39" s="208" t="s">
        <v>173</v>
      </c>
      <c r="C39" s="445"/>
      <c r="D39" s="445"/>
      <c r="E39" s="446"/>
      <c r="F39" s="128"/>
      <c r="G39" s="128"/>
      <c r="H39" s="128"/>
      <c r="I39" s="128"/>
      <c r="J39" s="128"/>
      <c r="K39" s="128"/>
      <c r="L39" s="128"/>
      <c r="M39" s="128"/>
      <c r="N39" s="128"/>
      <c r="O39" s="128"/>
      <c r="P39" s="128"/>
      <c r="Q39" s="128"/>
      <c r="R39" s="128"/>
    </row>
    <row r="40" spans="2:18" s="20" customFormat="1" ht="30" customHeight="1">
      <c r="B40" s="208" t="s">
        <v>166</v>
      </c>
      <c r="C40" s="440"/>
      <c r="D40" s="440"/>
      <c r="E40" s="441"/>
      <c r="F40" s="128"/>
      <c r="G40" s="128"/>
      <c r="H40" s="128"/>
      <c r="I40" s="128"/>
      <c r="J40" s="128"/>
      <c r="K40" s="128"/>
      <c r="L40" s="128"/>
      <c r="M40" s="128"/>
      <c r="N40" s="128"/>
      <c r="O40" s="128"/>
      <c r="P40" s="128"/>
      <c r="Q40" s="128"/>
      <c r="R40" s="128"/>
    </row>
    <row r="41" spans="2:18" s="20" customFormat="1" ht="30" customHeight="1">
      <c r="B41" s="208" t="s">
        <v>129</v>
      </c>
      <c r="C41" s="438"/>
      <c r="D41" s="438"/>
      <c r="E41" s="439"/>
      <c r="F41" s="128"/>
      <c r="G41" s="128"/>
      <c r="H41" s="128"/>
      <c r="I41" s="128"/>
      <c r="J41" s="128"/>
      <c r="K41" s="128"/>
      <c r="L41" s="128"/>
      <c r="M41" s="128"/>
      <c r="N41" s="128"/>
      <c r="O41" s="128"/>
      <c r="P41" s="128"/>
      <c r="Q41" s="128"/>
      <c r="R41" s="128"/>
    </row>
    <row r="42" spans="2:18" s="20" customFormat="1" ht="30" customHeight="1">
      <c r="B42" s="430" t="s">
        <v>130</v>
      </c>
      <c r="C42" s="431"/>
      <c r="D42" s="431"/>
      <c r="E42" s="432"/>
      <c r="F42" s="128"/>
      <c r="G42" s="128"/>
      <c r="H42" s="128"/>
      <c r="I42" s="128"/>
      <c r="J42" s="128"/>
      <c r="K42" s="128"/>
      <c r="L42" s="128"/>
      <c r="M42" s="128"/>
      <c r="N42" s="128"/>
      <c r="O42" s="128"/>
      <c r="P42" s="128"/>
      <c r="Q42" s="128"/>
      <c r="R42" s="128"/>
    </row>
    <row r="43" spans="2:18" s="20" customFormat="1" ht="30" customHeight="1">
      <c r="B43" s="209" t="s">
        <v>123</v>
      </c>
      <c r="C43" s="444"/>
      <c r="D43" s="442"/>
      <c r="E43" s="443"/>
      <c r="F43" s="128"/>
      <c r="G43" s="128"/>
      <c r="H43" s="128"/>
      <c r="I43" s="128"/>
      <c r="J43" s="128"/>
      <c r="K43" s="128"/>
      <c r="L43" s="128"/>
      <c r="M43" s="128"/>
      <c r="N43" s="128"/>
      <c r="O43" s="128"/>
      <c r="P43" s="128"/>
      <c r="Q43" s="128"/>
      <c r="R43" s="128"/>
    </row>
    <row r="44" spans="2:18" s="20" customFormat="1" ht="30" customHeight="1">
      <c r="B44" s="209" t="s">
        <v>124</v>
      </c>
      <c r="C44" s="444"/>
      <c r="D44" s="442"/>
      <c r="E44" s="443"/>
      <c r="F44" s="128"/>
      <c r="G44" s="128"/>
      <c r="H44" s="128"/>
      <c r="I44" s="128"/>
      <c r="J44" s="128"/>
      <c r="K44" s="128"/>
      <c r="L44" s="128"/>
      <c r="M44" s="128"/>
      <c r="N44" s="128"/>
      <c r="O44" s="128"/>
      <c r="P44" s="128"/>
      <c r="Q44" s="128"/>
      <c r="R44" s="128"/>
    </row>
    <row r="45" spans="2:18" s="20" customFormat="1" ht="30" customHeight="1">
      <c r="B45" s="209" t="s">
        <v>125</v>
      </c>
      <c r="C45" s="444"/>
      <c r="D45" s="442"/>
      <c r="E45" s="443"/>
      <c r="F45" s="128"/>
      <c r="G45" s="128"/>
      <c r="H45" s="128"/>
      <c r="I45" s="128"/>
      <c r="J45" s="128"/>
      <c r="K45" s="128"/>
      <c r="L45" s="128"/>
      <c r="M45" s="128"/>
      <c r="N45" s="128"/>
      <c r="O45" s="128"/>
      <c r="P45" s="128"/>
      <c r="Q45" s="128"/>
      <c r="R45" s="128"/>
    </row>
    <row r="46" spans="2:18" s="20" customFormat="1" ht="30" customHeight="1">
      <c r="B46" s="209" t="s">
        <v>126</v>
      </c>
      <c r="C46" s="444"/>
      <c r="D46" s="442"/>
      <c r="E46" s="443"/>
      <c r="F46" s="128"/>
      <c r="G46" s="128"/>
      <c r="H46" s="128"/>
      <c r="I46" s="128"/>
      <c r="J46" s="128"/>
      <c r="K46" s="128"/>
      <c r="L46" s="128"/>
      <c r="M46" s="128"/>
      <c r="N46" s="128"/>
      <c r="O46" s="128"/>
      <c r="P46" s="128"/>
      <c r="Q46" s="128"/>
      <c r="R46" s="128"/>
    </row>
    <row r="47" spans="2:18" s="20" customFormat="1" ht="30" customHeight="1">
      <c r="B47" s="209" t="s">
        <v>127</v>
      </c>
      <c r="C47" s="444"/>
      <c r="D47" s="442"/>
      <c r="E47" s="443"/>
      <c r="F47" s="128"/>
      <c r="G47" s="128"/>
      <c r="H47" s="128"/>
      <c r="I47" s="128"/>
      <c r="J47" s="128"/>
      <c r="K47" s="128"/>
      <c r="L47" s="128"/>
      <c r="M47" s="128"/>
      <c r="N47" s="128"/>
      <c r="O47" s="128"/>
      <c r="P47" s="128"/>
      <c r="Q47" s="128"/>
      <c r="R47" s="128"/>
    </row>
    <row r="48" spans="2:18" s="20" customFormat="1" ht="30" customHeight="1">
      <c r="B48" s="208" t="s">
        <v>128</v>
      </c>
      <c r="C48" s="444"/>
      <c r="D48" s="442"/>
      <c r="E48" s="443"/>
      <c r="F48" s="128"/>
      <c r="G48" s="128"/>
      <c r="H48" s="128"/>
      <c r="I48" s="128"/>
      <c r="J48" s="128"/>
      <c r="K48" s="128"/>
      <c r="L48" s="128"/>
      <c r="M48" s="128"/>
      <c r="N48" s="128"/>
      <c r="O48" s="128"/>
      <c r="P48" s="128"/>
      <c r="Q48" s="128"/>
      <c r="R48" s="128"/>
    </row>
    <row r="49" spans="2:18" s="20" customFormat="1" ht="30" customHeight="1">
      <c r="B49" s="430" t="s">
        <v>122</v>
      </c>
      <c r="C49" s="431"/>
      <c r="D49" s="431"/>
      <c r="E49" s="432"/>
      <c r="F49" s="128"/>
      <c r="G49" s="128"/>
      <c r="H49" s="128"/>
      <c r="I49" s="128"/>
      <c r="J49" s="128"/>
      <c r="K49" s="128"/>
      <c r="L49" s="128"/>
      <c r="M49" s="128"/>
      <c r="N49" s="128"/>
      <c r="O49" s="128"/>
      <c r="P49" s="128"/>
      <c r="Q49" s="128"/>
      <c r="R49" s="128"/>
    </row>
    <row r="50" spans="2:18" s="20" customFormat="1" ht="30" customHeight="1">
      <c r="B50" s="318" t="s">
        <v>123</v>
      </c>
      <c r="C50" s="442"/>
      <c r="D50" s="442"/>
      <c r="E50" s="443"/>
      <c r="F50" s="128"/>
      <c r="G50" s="128"/>
      <c r="H50" s="128"/>
      <c r="I50" s="128"/>
      <c r="J50" s="128"/>
      <c r="K50" s="128"/>
      <c r="L50" s="128"/>
      <c r="M50" s="128"/>
      <c r="N50" s="128"/>
      <c r="O50" s="128"/>
      <c r="P50" s="128"/>
      <c r="Q50" s="128"/>
      <c r="R50" s="128"/>
    </row>
    <row r="51" spans="2:18" s="20" customFormat="1" ht="30" customHeight="1">
      <c r="B51" s="318" t="s">
        <v>124</v>
      </c>
      <c r="C51" s="442"/>
      <c r="D51" s="442"/>
      <c r="E51" s="443"/>
      <c r="F51" s="128"/>
      <c r="G51" s="128"/>
      <c r="H51" s="128"/>
      <c r="I51" s="128"/>
      <c r="J51" s="128"/>
      <c r="K51" s="128"/>
      <c r="L51" s="128"/>
      <c r="M51" s="128"/>
      <c r="N51" s="128"/>
      <c r="O51" s="128"/>
      <c r="P51" s="128"/>
      <c r="Q51" s="128"/>
      <c r="R51" s="128"/>
    </row>
    <row r="52" spans="2:18" s="20" customFormat="1" ht="30" customHeight="1">
      <c r="B52" s="318" t="s">
        <v>125</v>
      </c>
      <c r="C52" s="442"/>
      <c r="D52" s="442"/>
      <c r="E52" s="443"/>
      <c r="F52" s="128"/>
      <c r="G52" s="128"/>
      <c r="H52" s="128"/>
      <c r="I52" s="128"/>
      <c r="J52" s="128"/>
      <c r="K52" s="128"/>
      <c r="L52" s="128"/>
      <c r="M52" s="128"/>
      <c r="N52" s="128"/>
      <c r="O52" s="128"/>
      <c r="P52" s="128"/>
      <c r="Q52" s="128"/>
      <c r="R52" s="128"/>
    </row>
    <row r="53" spans="2:18" s="20" customFormat="1" ht="30" customHeight="1">
      <c r="B53" s="318" t="s">
        <v>126</v>
      </c>
      <c r="C53" s="442"/>
      <c r="D53" s="442"/>
      <c r="E53" s="443"/>
      <c r="F53" s="128"/>
      <c r="G53" s="128"/>
      <c r="H53" s="128"/>
      <c r="I53" s="128"/>
      <c r="J53" s="128"/>
      <c r="K53" s="128"/>
      <c r="L53" s="128"/>
      <c r="M53" s="128"/>
      <c r="N53" s="128"/>
      <c r="O53" s="128"/>
      <c r="P53" s="128"/>
      <c r="Q53" s="128"/>
      <c r="R53" s="128"/>
    </row>
    <row r="54" spans="2:18" s="20" customFormat="1" ht="30" customHeight="1">
      <c r="B54" s="318" t="s">
        <v>127</v>
      </c>
      <c r="C54" s="442"/>
      <c r="D54" s="442"/>
      <c r="E54" s="443"/>
      <c r="F54" s="128"/>
      <c r="G54" s="128"/>
      <c r="H54" s="128"/>
      <c r="I54" s="128"/>
      <c r="J54" s="128"/>
      <c r="K54" s="128"/>
      <c r="L54" s="128"/>
      <c r="M54" s="128"/>
      <c r="N54" s="128"/>
      <c r="O54" s="128"/>
      <c r="P54" s="128"/>
      <c r="Q54" s="128"/>
      <c r="R54" s="128"/>
    </row>
    <row r="55" spans="2:18" s="20" customFormat="1" ht="30" customHeight="1">
      <c r="B55" s="318" t="s">
        <v>128</v>
      </c>
      <c r="C55" s="442"/>
      <c r="D55" s="442"/>
      <c r="E55" s="443"/>
      <c r="F55" s="128"/>
      <c r="G55" s="128"/>
      <c r="H55" s="128"/>
      <c r="I55" s="128"/>
      <c r="J55" s="128"/>
      <c r="K55" s="128"/>
      <c r="L55" s="128"/>
      <c r="M55" s="128"/>
      <c r="N55" s="128"/>
      <c r="O55" s="128"/>
      <c r="P55" s="128"/>
      <c r="Q55" s="128"/>
      <c r="R55" s="128"/>
    </row>
    <row r="56" spans="2:18" s="20" customFormat="1" ht="30" customHeight="1">
      <c r="B56" s="433" t="s">
        <v>131</v>
      </c>
      <c r="C56" s="434"/>
      <c r="D56" s="434"/>
      <c r="E56" s="435"/>
      <c r="F56" s="128"/>
      <c r="G56" s="128"/>
      <c r="H56" s="128"/>
      <c r="I56" s="128"/>
      <c r="J56" s="128"/>
      <c r="K56" s="128"/>
      <c r="L56" s="128"/>
      <c r="M56" s="128"/>
      <c r="N56" s="128"/>
      <c r="O56" s="128"/>
      <c r="P56" s="128"/>
      <c r="Q56" s="128"/>
      <c r="R56" s="128"/>
    </row>
    <row r="57" spans="2:18" s="20" customFormat="1" ht="30" customHeight="1">
      <c r="B57" s="319" t="s">
        <v>132</v>
      </c>
      <c r="C57" s="455"/>
      <c r="D57" s="449"/>
      <c r="E57" s="450"/>
      <c r="F57" s="128"/>
      <c r="G57" s="128"/>
      <c r="H57" s="128"/>
      <c r="I57" s="128"/>
      <c r="J57" s="128"/>
      <c r="K57" s="128"/>
      <c r="L57" s="128"/>
      <c r="M57" s="128"/>
      <c r="N57" s="128"/>
      <c r="O57" s="128"/>
      <c r="P57" s="128"/>
      <c r="Q57" s="128"/>
      <c r="R57" s="128"/>
    </row>
    <row r="58" spans="2:18" s="20" customFormat="1" ht="30" customHeight="1">
      <c r="B58" s="319" t="s">
        <v>133</v>
      </c>
      <c r="C58" s="444"/>
      <c r="D58" s="442"/>
      <c r="E58" s="443"/>
      <c r="F58" s="128"/>
      <c r="G58" s="128"/>
      <c r="H58" s="128"/>
      <c r="I58" s="128"/>
      <c r="J58" s="128"/>
      <c r="K58" s="128"/>
      <c r="L58" s="128"/>
      <c r="M58" s="128"/>
      <c r="N58" s="128"/>
      <c r="O58" s="128"/>
      <c r="P58" s="128"/>
      <c r="Q58" s="128"/>
      <c r="R58" s="128"/>
    </row>
    <row r="59" spans="2:18" s="20" customFormat="1" ht="30" customHeight="1">
      <c r="B59" s="319" t="s">
        <v>134</v>
      </c>
      <c r="C59" s="444"/>
      <c r="D59" s="442"/>
      <c r="E59" s="443"/>
      <c r="F59" s="128"/>
      <c r="G59" s="128"/>
      <c r="H59" s="128"/>
      <c r="I59" s="128"/>
      <c r="J59" s="128"/>
      <c r="K59" s="128"/>
      <c r="L59" s="128"/>
      <c r="M59" s="128"/>
      <c r="N59" s="128"/>
      <c r="O59" s="128"/>
      <c r="P59" s="128"/>
      <c r="Q59" s="128"/>
      <c r="R59" s="128"/>
    </row>
    <row r="60" spans="2:18" s="20" customFormat="1" ht="30" customHeight="1">
      <c r="B60" s="319" t="s">
        <v>135</v>
      </c>
      <c r="C60" s="444"/>
      <c r="D60" s="442"/>
      <c r="E60" s="443"/>
      <c r="F60" s="128"/>
      <c r="G60" s="128"/>
      <c r="H60" s="128"/>
      <c r="I60" s="128"/>
      <c r="J60" s="128"/>
      <c r="K60" s="128"/>
      <c r="L60" s="128"/>
      <c r="M60" s="128"/>
      <c r="N60" s="128"/>
      <c r="O60" s="128"/>
      <c r="P60" s="128"/>
      <c r="Q60" s="128"/>
      <c r="R60" s="128"/>
    </row>
    <row r="61" spans="2:18" s="20" customFormat="1" ht="30" customHeight="1">
      <c r="B61" s="318" t="s">
        <v>128</v>
      </c>
      <c r="C61" s="444"/>
      <c r="D61" s="442"/>
      <c r="E61" s="443"/>
      <c r="F61" s="128"/>
      <c r="G61" s="128"/>
      <c r="H61" s="128"/>
      <c r="I61" s="128"/>
      <c r="J61" s="128"/>
      <c r="K61" s="128"/>
      <c r="L61" s="128"/>
      <c r="M61" s="128"/>
      <c r="N61" s="128"/>
      <c r="O61" s="128"/>
      <c r="P61" s="128"/>
      <c r="Q61" s="128"/>
      <c r="R61" s="128"/>
    </row>
    <row r="62" spans="2:18" s="20" customFormat="1" ht="30" customHeight="1">
      <c r="B62" s="319" t="s">
        <v>136</v>
      </c>
      <c r="C62" s="444"/>
      <c r="D62" s="442"/>
      <c r="E62" s="443"/>
      <c r="F62" s="128"/>
      <c r="G62" s="128"/>
      <c r="H62" s="128"/>
      <c r="I62" s="128"/>
      <c r="J62" s="128"/>
      <c r="K62" s="128"/>
      <c r="L62" s="128"/>
      <c r="M62" s="128"/>
      <c r="N62" s="128"/>
      <c r="O62" s="128"/>
      <c r="P62" s="128"/>
      <c r="Q62" s="128"/>
      <c r="R62" s="128"/>
    </row>
    <row r="63" spans="2:18" s="20" customFormat="1">
      <c r="F63" s="128"/>
      <c r="G63" s="128"/>
      <c r="H63" s="128"/>
      <c r="I63" s="128"/>
      <c r="J63" s="128"/>
      <c r="K63" s="128"/>
      <c r="L63" s="128"/>
      <c r="M63" s="128"/>
      <c r="N63" s="128"/>
      <c r="O63" s="128"/>
      <c r="P63" s="128"/>
      <c r="Q63" s="128"/>
      <c r="R63" s="128"/>
    </row>
    <row r="64" spans="2:18" s="20" customFormat="1">
      <c r="F64" s="128"/>
      <c r="G64" s="128"/>
      <c r="H64" s="128"/>
      <c r="I64" s="128"/>
      <c r="J64" s="128"/>
      <c r="K64" s="128"/>
      <c r="L64" s="128"/>
      <c r="M64" s="128"/>
      <c r="N64" s="128"/>
      <c r="O64" s="128"/>
      <c r="P64" s="128"/>
      <c r="Q64" s="128"/>
      <c r="R64" s="128"/>
    </row>
    <row r="65" spans="2:18" s="20" customFormat="1">
      <c r="F65" s="128"/>
      <c r="G65" s="128"/>
      <c r="H65" s="128"/>
      <c r="I65" s="128"/>
      <c r="J65" s="128"/>
      <c r="K65" s="128"/>
      <c r="L65" s="128"/>
      <c r="M65" s="128"/>
      <c r="N65" s="128"/>
      <c r="O65" s="128"/>
      <c r="P65" s="128"/>
      <c r="Q65" s="128"/>
      <c r="R65" s="128"/>
    </row>
    <row r="66" spans="2:18" ht="24.65" customHeight="1">
      <c r="B66" s="436" t="s">
        <v>78</v>
      </c>
      <c r="C66" s="437"/>
      <c r="D66" s="437"/>
      <c r="E66" s="437"/>
      <c r="F66" s="130"/>
      <c r="G66" s="128"/>
      <c r="H66" s="128"/>
      <c r="I66" s="128"/>
      <c r="J66" s="128"/>
      <c r="K66" s="128"/>
      <c r="L66" s="128"/>
      <c r="M66" s="128"/>
      <c r="N66" s="128"/>
      <c r="O66" s="128"/>
      <c r="P66" s="128"/>
      <c r="Q66" s="128"/>
      <c r="R66" s="128"/>
    </row>
    <row r="67" spans="2:18" ht="30" customHeight="1">
      <c r="B67" s="210" t="s">
        <v>174</v>
      </c>
      <c r="C67" s="449"/>
      <c r="D67" s="449"/>
      <c r="E67" s="450"/>
      <c r="F67" s="130"/>
      <c r="G67" s="128"/>
      <c r="H67" s="128"/>
      <c r="I67" s="128"/>
      <c r="J67" s="128"/>
      <c r="K67" s="128"/>
      <c r="L67" s="128"/>
      <c r="M67" s="128"/>
      <c r="N67" s="128"/>
      <c r="O67" s="128"/>
      <c r="P67" s="128"/>
      <c r="Q67" s="128"/>
      <c r="R67" s="128"/>
    </row>
    <row r="68" spans="2:18" ht="30" customHeight="1">
      <c r="B68" s="210" t="s">
        <v>79</v>
      </c>
      <c r="C68" s="449"/>
      <c r="D68" s="449"/>
      <c r="E68" s="450"/>
      <c r="F68" s="130"/>
      <c r="G68" s="128"/>
      <c r="H68" s="128"/>
      <c r="I68" s="128"/>
      <c r="J68" s="128"/>
      <c r="K68" s="128"/>
      <c r="L68" s="128"/>
      <c r="M68" s="128"/>
      <c r="N68" s="128"/>
      <c r="O68" s="128"/>
      <c r="P68" s="128"/>
      <c r="Q68" s="128"/>
      <c r="R68" s="128"/>
    </row>
    <row r="69" spans="2:18">
      <c r="B69" s="8"/>
      <c r="C69" s="4"/>
      <c r="D69" s="4"/>
      <c r="E69" s="17"/>
      <c r="F69" s="130"/>
      <c r="G69" s="128"/>
      <c r="H69" s="128"/>
      <c r="I69" s="128"/>
      <c r="J69" s="128"/>
      <c r="K69" s="128"/>
      <c r="L69" s="128"/>
      <c r="M69" s="128"/>
      <c r="N69" s="128"/>
      <c r="O69" s="128"/>
      <c r="P69" s="128"/>
      <c r="Q69" s="128"/>
      <c r="R69" s="128"/>
    </row>
    <row r="70" spans="2:18" ht="29.15" customHeight="1">
      <c r="B70" s="211"/>
      <c r="C70" s="212" t="s">
        <v>80</v>
      </c>
      <c r="D70" s="212" t="s">
        <v>81</v>
      </c>
      <c r="E70" s="212" t="s">
        <v>82</v>
      </c>
      <c r="F70" s="205"/>
      <c r="G70" s="128"/>
      <c r="H70" s="128"/>
      <c r="I70" s="128"/>
      <c r="J70" s="128"/>
      <c r="K70" s="128"/>
      <c r="L70" s="128"/>
      <c r="M70" s="128"/>
      <c r="N70" s="128"/>
      <c r="O70" s="128"/>
      <c r="P70" s="128"/>
      <c r="Q70" s="128"/>
      <c r="R70" s="128"/>
    </row>
    <row r="71" spans="2:18" s="19" customFormat="1" ht="31.5" customHeight="1">
      <c r="B71" s="213" t="s">
        <v>321</v>
      </c>
      <c r="C71" s="315"/>
      <c r="D71" s="315"/>
      <c r="E71" s="315"/>
      <c r="F71" s="206"/>
      <c r="G71" s="148"/>
      <c r="H71" s="148"/>
      <c r="I71" s="148"/>
      <c r="J71" s="148"/>
      <c r="K71" s="148"/>
      <c r="L71" s="148"/>
      <c r="M71" s="148"/>
      <c r="N71" s="148"/>
      <c r="O71" s="148"/>
      <c r="P71" s="148"/>
      <c r="Q71" s="148"/>
      <c r="R71" s="148"/>
    </row>
    <row r="72" spans="2:18" ht="30" customHeight="1">
      <c r="B72" s="210" t="s">
        <v>83</v>
      </c>
      <c r="C72" s="316"/>
      <c r="D72" s="316"/>
      <c r="E72" s="316"/>
      <c r="F72" s="130"/>
      <c r="G72" s="128"/>
      <c r="H72" s="128"/>
      <c r="I72" s="128"/>
      <c r="J72" s="128"/>
      <c r="K72" s="128"/>
      <c r="L72" s="128"/>
      <c r="M72" s="128"/>
      <c r="N72" s="128"/>
      <c r="O72" s="128"/>
      <c r="P72" s="128"/>
      <c r="Q72" s="128"/>
      <c r="R72" s="128"/>
    </row>
    <row r="73" spans="2:18" ht="30" customHeight="1">
      <c r="B73" s="210" t="s">
        <v>84</v>
      </c>
      <c r="C73" s="315"/>
      <c r="D73" s="315"/>
      <c r="E73" s="315"/>
      <c r="F73" s="130"/>
      <c r="G73" s="128"/>
      <c r="H73" s="128"/>
      <c r="I73" s="128"/>
      <c r="J73" s="128"/>
      <c r="K73" s="128"/>
      <c r="L73" s="128"/>
      <c r="M73" s="128"/>
      <c r="N73" s="128"/>
      <c r="O73" s="128"/>
      <c r="P73" s="128"/>
      <c r="Q73" s="128"/>
      <c r="R73" s="128"/>
    </row>
    <row r="74" spans="2:18" ht="30" customHeight="1">
      <c r="B74" s="210" t="s">
        <v>85</v>
      </c>
      <c r="C74" s="315"/>
      <c r="D74" s="315"/>
      <c r="E74" s="315"/>
      <c r="F74" s="130"/>
      <c r="G74" s="128"/>
      <c r="H74" s="128"/>
      <c r="I74" s="128"/>
      <c r="J74" s="128"/>
      <c r="K74" s="128"/>
      <c r="L74" s="128"/>
      <c r="M74" s="128"/>
      <c r="N74" s="128"/>
      <c r="O74" s="128"/>
      <c r="P74" s="128"/>
      <c r="Q74" s="128"/>
      <c r="R74" s="128"/>
    </row>
    <row r="75" spans="2:18" ht="30" customHeight="1">
      <c r="B75" s="210" t="s">
        <v>86</v>
      </c>
      <c r="C75" s="315"/>
      <c r="D75" s="315"/>
      <c r="E75" s="315"/>
      <c r="F75" s="130"/>
      <c r="G75" s="128"/>
      <c r="H75" s="128"/>
      <c r="I75" s="128"/>
      <c r="J75" s="128"/>
      <c r="K75" s="128"/>
      <c r="L75" s="128"/>
      <c r="M75" s="128"/>
      <c r="N75" s="128"/>
      <c r="O75" s="128"/>
      <c r="P75" s="128"/>
      <c r="Q75" s="128"/>
      <c r="R75" s="128"/>
    </row>
    <row r="76" spans="2:18" ht="30" customHeight="1">
      <c r="B76" s="210" t="s">
        <v>87</v>
      </c>
      <c r="C76" s="315"/>
      <c r="D76" s="315"/>
      <c r="E76" s="315"/>
      <c r="F76" s="130"/>
      <c r="G76" s="128"/>
      <c r="H76" s="128"/>
      <c r="I76" s="128"/>
      <c r="J76" s="128"/>
      <c r="K76" s="128"/>
      <c r="L76" s="128"/>
      <c r="M76" s="128"/>
      <c r="N76" s="128"/>
      <c r="O76" s="128"/>
      <c r="P76" s="128"/>
      <c r="Q76" s="128"/>
      <c r="R76" s="128"/>
    </row>
    <row r="77" spans="2:18" ht="30" customHeight="1">
      <c r="B77" s="210" t="s">
        <v>88</v>
      </c>
      <c r="C77" s="315"/>
      <c r="D77" s="315"/>
      <c r="E77" s="315"/>
      <c r="F77" s="130"/>
      <c r="G77" s="128"/>
      <c r="H77" s="128"/>
      <c r="I77" s="128"/>
      <c r="J77" s="128"/>
      <c r="K77" s="128"/>
      <c r="L77" s="128"/>
      <c r="M77" s="128"/>
      <c r="N77" s="128"/>
      <c r="O77" s="128"/>
      <c r="P77" s="128"/>
      <c r="Q77" s="128"/>
      <c r="R77" s="128"/>
    </row>
    <row r="78" spans="2:18" ht="30" customHeight="1">
      <c r="B78" s="210" t="s">
        <v>89</v>
      </c>
      <c r="C78" s="315"/>
      <c r="D78" s="315"/>
      <c r="E78" s="315"/>
      <c r="F78" s="130"/>
      <c r="G78" s="128"/>
      <c r="H78" s="128"/>
      <c r="I78" s="128"/>
      <c r="J78" s="128"/>
      <c r="K78" s="128"/>
      <c r="L78" s="128"/>
      <c r="M78" s="128"/>
      <c r="N78" s="128"/>
      <c r="O78" s="128"/>
      <c r="P78" s="128"/>
      <c r="Q78" s="128"/>
      <c r="R78" s="128"/>
    </row>
    <row r="79" spans="2:18" ht="30" customHeight="1">
      <c r="B79" s="210" t="s">
        <v>90</v>
      </c>
      <c r="C79" s="315"/>
      <c r="D79" s="315"/>
      <c r="E79" s="315"/>
      <c r="F79" s="130"/>
      <c r="G79" s="128"/>
      <c r="H79" s="128"/>
      <c r="I79" s="128"/>
      <c r="J79" s="128"/>
      <c r="K79" s="128"/>
      <c r="L79" s="128"/>
      <c r="M79" s="128"/>
      <c r="N79" s="128"/>
      <c r="O79" s="128"/>
      <c r="P79" s="128"/>
      <c r="Q79" s="128"/>
      <c r="R79" s="128"/>
    </row>
    <row r="80" spans="2:18" ht="22" customHeight="1">
      <c r="F80" s="128"/>
      <c r="G80" s="128"/>
      <c r="H80" s="128"/>
      <c r="I80" s="128"/>
      <c r="J80" s="128"/>
      <c r="K80" s="128"/>
      <c r="L80" s="128"/>
      <c r="M80" s="128"/>
      <c r="N80" s="128"/>
      <c r="O80" s="128"/>
      <c r="P80" s="128"/>
      <c r="Q80" s="128"/>
      <c r="R80" s="128"/>
    </row>
    <row r="81" spans="2:18" ht="22" customHeight="1">
      <c r="B81" s="451" t="s">
        <v>175</v>
      </c>
      <c r="C81" s="452"/>
      <c r="D81" s="452"/>
      <c r="E81" s="453"/>
      <c r="F81" s="130"/>
      <c r="G81" s="130"/>
      <c r="H81" s="128"/>
      <c r="I81" s="128"/>
      <c r="J81" s="128"/>
      <c r="K81" s="128"/>
      <c r="L81" s="128"/>
      <c r="M81" s="128"/>
      <c r="N81" s="128"/>
      <c r="O81" s="128"/>
      <c r="P81" s="128"/>
      <c r="Q81" s="128"/>
      <c r="R81" s="128"/>
    </row>
    <row r="82" spans="2:18" ht="30" customHeight="1">
      <c r="B82" s="210" t="s">
        <v>176</v>
      </c>
      <c r="C82" s="449" t="s">
        <v>91</v>
      </c>
      <c r="D82" s="454"/>
      <c r="E82" s="450"/>
      <c r="F82" s="130"/>
      <c r="G82" s="130"/>
      <c r="H82" s="128"/>
      <c r="I82" s="128"/>
      <c r="J82" s="128"/>
      <c r="K82" s="128"/>
      <c r="L82" s="128"/>
      <c r="M82" s="128"/>
      <c r="N82" s="128"/>
      <c r="O82" s="128"/>
      <c r="P82" s="128"/>
      <c r="Q82" s="128"/>
      <c r="R82" s="128"/>
    </row>
    <row r="83" spans="2:18" ht="30" customHeight="1">
      <c r="B83" s="210" t="s">
        <v>92</v>
      </c>
      <c r="C83" s="449"/>
      <c r="D83" s="449"/>
      <c r="E83" s="450"/>
      <c r="F83" s="130"/>
      <c r="G83" s="130"/>
      <c r="H83" s="128"/>
      <c r="I83" s="128"/>
      <c r="J83" s="128"/>
      <c r="K83" s="128"/>
      <c r="L83" s="128"/>
      <c r="M83" s="128"/>
      <c r="N83" s="128"/>
      <c r="O83" s="128"/>
      <c r="P83" s="128"/>
      <c r="Q83" s="128"/>
      <c r="R83" s="128"/>
    </row>
    <row r="84" spans="2:18" ht="30" customHeight="1">
      <c r="B84" s="210" t="s">
        <v>79</v>
      </c>
      <c r="C84" s="447"/>
      <c r="D84" s="447"/>
      <c r="E84" s="448"/>
      <c r="F84" s="130"/>
      <c r="G84" s="130"/>
      <c r="H84" s="128"/>
      <c r="I84" s="128"/>
      <c r="J84" s="128"/>
      <c r="K84" s="128"/>
      <c r="L84" s="128"/>
      <c r="M84" s="128"/>
      <c r="N84" s="128"/>
      <c r="O84" s="128"/>
      <c r="P84" s="128"/>
      <c r="Q84" s="128"/>
      <c r="R84" s="128"/>
    </row>
    <row r="85" spans="2:18" ht="22" customHeight="1">
      <c r="B85" s="8"/>
      <c r="C85" s="4"/>
      <c r="D85" s="4"/>
      <c r="E85" s="17"/>
      <c r="F85" s="130"/>
      <c r="G85" s="130"/>
      <c r="H85" s="128"/>
      <c r="I85" s="128"/>
      <c r="J85" s="128"/>
      <c r="K85" s="128"/>
      <c r="L85" s="128"/>
      <c r="M85" s="128"/>
      <c r="N85" s="128"/>
      <c r="O85" s="128"/>
      <c r="P85" s="128"/>
      <c r="Q85" s="128"/>
      <c r="R85" s="128"/>
    </row>
    <row r="86" spans="2:18" ht="31" customHeight="1">
      <c r="B86" s="214"/>
      <c r="C86" s="215" t="s">
        <v>80</v>
      </c>
      <c r="D86" s="216" t="s">
        <v>81</v>
      </c>
      <c r="E86" s="215" t="s">
        <v>82</v>
      </c>
      <c r="F86" s="207"/>
      <c r="G86" s="130"/>
      <c r="H86" s="128"/>
      <c r="I86" s="128"/>
      <c r="J86" s="128"/>
      <c r="K86" s="128"/>
      <c r="L86" s="128"/>
      <c r="M86" s="128"/>
      <c r="N86" s="128"/>
      <c r="O86" s="128"/>
      <c r="P86" s="128"/>
      <c r="Q86" s="128"/>
      <c r="R86" s="128"/>
    </row>
    <row r="87" spans="2:18" s="19" customFormat="1" ht="31.5" customHeight="1">
      <c r="B87" s="213" t="s">
        <v>321</v>
      </c>
      <c r="C87" s="315"/>
      <c r="D87" s="315"/>
      <c r="E87" s="315"/>
      <c r="F87" s="206"/>
      <c r="G87" s="148"/>
      <c r="H87" s="148"/>
      <c r="I87" s="148"/>
      <c r="J87" s="148"/>
      <c r="K87" s="148"/>
      <c r="L87" s="148"/>
      <c r="M87" s="148"/>
      <c r="N87" s="148"/>
      <c r="O87" s="148"/>
      <c r="P87" s="148"/>
      <c r="Q87" s="148"/>
      <c r="R87" s="148"/>
    </row>
    <row r="88" spans="2:18" ht="30" customHeight="1">
      <c r="B88" s="210" t="s">
        <v>83</v>
      </c>
      <c r="C88" s="315"/>
      <c r="D88" s="315"/>
      <c r="E88" s="315"/>
      <c r="F88" s="130"/>
      <c r="G88" s="130"/>
      <c r="H88" s="128"/>
      <c r="I88" s="128"/>
      <c r="J88" s="128"/>
      <c r="K88" s="128"/>
      <c r="L88" s="128"/>
      <c r="M88" s="128"/>
      <c r="N88" s="128"/>
      <c r="O88" s="128"/>
      <c r="P88" s="128"/>
      <c r="Q88" s="128"/>
      <c r="R88" s="128"/>
    </row>
    <row r="89" spans="2:18" ht="30" customHeight="1">
      <c r="B89" s="210" t="s">
        <v>84</v>
      </c>
      <c r="C89" s="315"/>
      <c r="D89" s="315"/>
      <c r="E89" s="315"/>
      <c r="F89" s="130"/>
      <c r="G89" s="130"/>
      <c r="H89" s="128"/>
      <c r="I89" s="128"/>
      <c r="J89" s="128"/>
      <c r="K89" s="128"/>
      <c r="L89" s="128"/>
      <c r="M89" s="128"/>
      <c r="N89" s="128"/>
      <c r="O89" s="128"/>
      <c r="P89" s="128"/>
      <c r="Q89" s="128"/>
      <c r="R89" s="128"/>
    </row>
    <row r="90" spans="2:18" ht="30" customHeight="1">
      <c r="B90" s="210" t="s">
        <v>85</v>
      </c>
      <c r="C90" s="315"/>
      <c r="D90" s="315"/>
      <c r="E90" s="315"/>
      <c r="F90" s="130"/>
      <c r="G90" s="130"/>
      <c r="H90" s="128"/>
      <c r="I90" s="128"/>
      <c r="J90" s="128"/>
      <c r="K90" s="128"/>
      <c r="L90" s="128"/>
      <c r="M90" s="128"/>
      <c r="N90" s="128"/>
      <c r="O90" s="128"/>
      <c r="P90" s="128"/>
      <c r="Q90" s="128"/>
      <c r="R90" s="128"/>
    </row>
    <row r="91" spans="2:18" ht="30" customHeight="1">
      <c r="B91" s="210" t="s">
        <v>86</v>
      </c>
      <c r="C91" s="315"/>
      <c r="D91" s="315"/>
      <c r="E91" s="315"/>
      <c r="F91" s="130"/>
      <c r="G91" s="130"/>
      <c r="H91" s="128"/>
      <c r="I91" s="128"/>
      <c r="J91" s="128"/>
      <c r="K91" s="128"/>
      <c r="L91" s="128"/>
      <c r="M91" s="128"/>
      <c r="N91" s="128"/>
      <c r="O91" s="128"/>
      <c r="P91" s="128"/>
      <c r="Q91" s="128"/>
      <c r="R91" s="128"/>
    </row>
    <row r="92" spans="2:18" ht="30" customHeight="1">
      <c r="B92" s="210" t="s">
        <v>87</v>
      </c>
      <c r="C92" s="315"/>
      <c r="D92" s="315"/>
      <c r="E92" s="315"/>
      <c r="F92" s="130"/>
      <c r="G92" s="130"/>
      <c r="H92" s="128"/>
      <c r="I92" s="128"/>
      <c r="J92" s="128"/>
      <c r="K92" s="128"/>
      <c r="L92" s="128"/>
      <c r="M92" s="128"/>
      <c r="N92" s="128"/>
      <c r="O92" s="128"/>
      <c r="P92" s="128"/>
      <c r="Q92" s="128"/>
      <c r="R92" s="128"/>
    </row>
    <row r="93" spans="2:18" ht="30" customHeight="1">
      <c r="B93" s="210" t="s">
        <v>88</v>
      </c>
      <c r="C93" s="315"/>
      <c r="D93" s="315"/>
      <c r="E93" s="315"/>
      <c r="F93" s="130"/>
      <c r="G93" s="130"/>
      <c r="H93" s="128"/>
      <c r="I93" s="128"/>
      <c r="J93" s="128"/>
      <c r="K93" s="128"/>
      <c r="L93" s="128"/>
      <c r="M93" s="128"/>
      <c r="N93" s="128"/>
      <c r="O93" s="128"/>
      <c r="P93" s="128"/>
      <c r="Q93" s="128"/>
      <c r="R93" s="128"/>
    </row>
    <row r="94" spans="2:18" ht="30" customHeight="1">
      <c r="B94" s="210" t="s">
        <v>89</v>
      </c>
      <c r="C94" s="315"/>
      <c r="D94" s="315"/>
      <c r="E94" s="315"/>
      <c r="F94" s="130"/>
      <c r="G94" s="130"/>
      <c r="H94" s="128"/>
      <c r="I94" s="128"/>
      <c r="J94" s="128"/>
      <c r="K94" s="128"/>
      <c r="L94" s="128"/>
      <c r="M94" s="128"/>
      <c r="N94" s="128"/>
      <c r="O94" s="128"/>
      <c r="P94" s="128"/>
      <c r="Q94" s="128"/>
      <c r="R94" s="128"/>
    </row>
    <row r="95" spans="2:18" ht="30" customHeight="1">
      <c r="B95" s="210" t="s">
        <v>90</v>
      </c>
      <c r="C95" s="315"/>
      <c r="D95" s="315"/>
      <c r="E95" s="315"/>
      <c r="F95" s="130"/>
      <c r="G95" s="130"/>
      <c r="H95" s="128"/>
      <c r="I95" s="128"/>
      <c r="J95" s="128"/>
      <c r="K95" s="128"/>
      <c r="L95" s="128"/>
      <c r="M95" s="128"/>
      <c r="N95" s="128"/>
      <c r="O95" s="128"/>
      <c r="P95" s="128"/>
      <c r="Q95" s="128"/>
      <c r="R95" s="128"/>
    </row>
    <row r="98" spans="2:5">
      <c r="B98" s="16"/>
    </row>
    <row r="99" spans="2:5">
      <c r="B99" s="16" t="s">
        <v>161</v>
      </c>
      <c r="C99" s="158" t="s">
        <v>323</v>
      </c>
      <c r="D99" s="158"/>
      <c r="E99" s="147"/>
    </row>
    <row r="100" spans="2:5">
      <c r="B100" s="16" t="s">
        <v>162</v>
      </c>
      <c r="C100" s="158" t="s">
        <v>181</v>
      </c>
      <c r="D100" s="158" t="s">
        <v>323</v>
      </c>
      <c r="E100" s="147"/>
    </row>
    <row r="101" spans="2:5">
      <c r="B101" s="16" t="s">
        <v>163</v>
      </c>
      <c r="C101" s="158" t="s">
        <v>182</v>
      </c>
      <c r="D101" s="158" t="s">
        <v>188</v>
      </c>
      <c r="E101" s="147"/>
    </row>
    <row r="102" spans="2:5">
      <c r="B102" s="16" t="s">
        <v>164</v>
      </c>
      <c r="C102" s="158" t="s">
        <v>180</v>
      </c>
      <c r="D102" s="158" t="s">
        <v>187</v>
      </c>
      <c r="E102" s="147"/>
    </row>
    <row r="103" spans="2:5">
      <c r="B103" s="16" t="s">
        <v>165</v>
      </c>
      <c r="C103" s="158" t="s">
        <v>183</v>
      </c>
      <c r="D103" s="158"/>
      <c r="E103" s="147"/>
    </row>
    <row r="104" spans="2:5">
      <c r="C104" s="158" t="s">
        <v>184</v>
      </c>
      <c r="D104" s="158"/>
      <c r="E104" s="147"/>
    </row>
    <row r="105" spans="2:5">
      <c r="C105" s="158" t="s">
        <v>179</v>
      </c>
      <c r="D105" s="158"/>
      <c r="E105" s="147"/>
    </row>
    <row r="106" spans="2:5">
      <c r="C106" s="158" t="s">
        <v>185</v>
      </c>
      <c r="D106" s="158"/>
      <c r="E106" s="147"/>
    </row>
    <row r="107" spans="2:5">
      <c r="C107" s="158" t="s">
        <v>186</v>
      </c>
      <c r="D107" s="158"/>
      <c r="E107" s="147"/>
    </row>
    <row r="108" spans="2:5">
      <c r="C108" s="147"/>
      <c r="D108" s="147"/>
      <c r="E108" s="147"/>
    </row>
  </sheetData>
  <sheetProtection password="C47B" sheet="1" objects="1" scenarios="1"/>
  <mergeCells count="56">
    <mergeCell ref="B16:E16"/>
    <mergeCell ref="C17:E17"/>
    <mergeCell ref="B19:E19"/>
    <mergeCell ref="C20:E20"/>
    <mergeCell ref="B2:F2"/>
    <mergeCell ref="B4:F4"/>
    <mergeCell ref="B11:F11"/>
    <mergeCell ref="B13:E13"/>
    <mergeCell ref="C14:E14"/>
    <mergeCell ref="B3:F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C84:E84"/>
    <mergeCell ref="B66:E66"/>
    <mergeCell ref="C67:E67"/>
    <mergeCell ref="C68:E68"/>
    <mergeCell ref="B81:E81"/>
    <mergeCell ref="C82:E82"/>
    <mergeCell ref="C83:E83"/>
    <mergeCell ref="C47:E47"/>
    <mergeCell ref="C36:E36"/>
    <mergeCell ref="C37:E37"/>
    <mergeCell ref="C38:E38"/>
    <mergeCell ref="C39:E39"/>
    <mergeCell ref="C40:E40"/>
    <mergeCell ref="B42:E42"/>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s>
  <dataValidations count="7">
    <dataValidation type="whole" operator="greaterThanOrEqual" allowBlank="1" showInputMessage="1" showErrorMessage="1" sqref="C83:D83">
      <formula1>0</formula1>
    </dataValidation>
    <dataValidation type="date" operator="greaterThan" allowBlank="1" showInputMessage="1" showErrorMessage="1" sqref="C84:D84">
      <formula1>1</formula1>
    </dataValidation>
    <dataValidation type="decimal" operator="greaterThanOrEqual" allowBlank="1" showInputMessage="1" showErrorMessage="1" sqref="C88:E95">
      <formula1>-5000000</formula1>
    </dataValidation>
    <dataValidation type="list" allowBlank="1" showInputMessage="1" showErrorMessage="1" sqref="C36:E36">
      <formula1>$B$99:$B$101</formula1>
    </dataValidation>
    <dataValidation type="list" allowBlank="1" showInputMessage="1" showErrorMessage="1" sqref="C37:E38 C57:E57">
      <formula1>$B$102:$B$103</formula1>
    </dataValidation>
    <dataValidation type="list" allowBlank="1" showInputMessage="1" showErrorMessage="1" sqref="C26:E26">
      <formula1>$C$99:$C$107</formula1>
    </dataValidation>
    <dataValidation type="list" allowBlank="1" showInputMessage="1" showErrorMessage="1" sqref="C29:E29">
      <formula1>$D$100:$D$102</formula1>
    </dataValidation>
  </dataValidations>
  <pageMargins left="0.7" right="0.7" top="0.75" bottom="0.75" header="0.3" footer="0.3"/>
  <pageSetup paperSize="9" scale="48"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R99"/>
  <sheetViews>
    <sheetView view="pageBreakPreview" zoomScale="80" zoomScaleNormal="70" zoomScaleSheetLayoutView="80" workbookViewId="0">
      <selection activeCell="C6" sqref="C6"/>
    </sheetView>
  </sheetViews>
  <sheetFormatPr baseColWidth="10" defaultRowHeight="14.5"/>
  <cols>
    <col min="1" max="1" width="4.453125" customWidth="1"/>
    <col min="2" max="2" width="3.1796875" customWidth="1"/>
    <col min="3" max="3" width="46.54296875" customWidth="1"/>
    <col min="4" max="4" width="26.54296875" customWidth="1"/>
    <col min="5" max="5" width="15.453125" style="42" customWidth="1"/>
    <col min="6" max="6" width="17.453125" customWidth="1"/>
    <col min="7" max="7" width="18.453125" customWidth="1"/>
    <col min="8" max="8" width="77.1796875" style="57"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8" ht="160" customHeight="1">
      <c r="A1" s="32"/>
      <c r="B1" s="128"/>
      <c r="C1" s="128"/>
      <c r="D1" s="128"/>
      <c r="E1" s="223"/>
      <c r="F1" s="128"/>
      <c r="G1" s="128"/>
      <c r="H1" s="224"/>
      <c r="I1" s="16"/>
      <c r="J1" s="16"/>
      <c r="K1" s="16"/>
      <c r="L1" s="32"/>
    </row>
    <row r="2" spans="1:18" ht="30">
      <c r="A2" s="32"/>
      <c r="B2" s="329" t="s">
        <v>159</v>
      </c>
      <c r="C2" s="329"/>
      <c r="D2" s="329"/>
      <c r="E2" s="329"/>
      <c r="F2" s="329"/>
      <c r="G2" s="329"/>
      <c r="H2" s="329"/>
      <c r="I2" s="16"/>
      <c r="J2" s="16"/>
      <c r="K2" s="16"/>
      <c r="L2" s="32"/>
    </row>
    <row r="3" spans="1:18" ht="18">
      <c r="A3" s="32"/>
      <c r="B3" s="330" t="s">
        <v>339</v>
      </c>
      <c r="C3" s="330"/>
      <c r="D3" s="330"/>
      <c r="E3" s="330"/>
      <c r="F3" s="330"/>
      <c r="G3" s="330"/>
      <c r="H3" s="330"/>
      <c r="I3" s="16"/>
      <c r="J3" s="16"/>
      <c r="K3" s="16"/>
      <c r="L3" s="32"/>
    </row>
    <row r="4" spans="1:18" ht="18">
      <c r="A4" s="32"/>
      <c r="B4" s="330" t="s">
        <v>41</v>
      </c>
      <c r="C4" s="330"/>
      <c r="D4" s="330"/>
      <c r="E4" s="330"/>
      <c r="F4" s="330"/>
      <c r="G4" s="330"/>
      <c r="H4" s="330"/>
      <c r="I4" s="16"/>
      <c r="J4" s="16"/>
      <c r="K4" s="16"/>
      <c r="L4" s="32"/>
    </row>
    <row r="5" spans="1:18" ht="19.5" customHeight="1">
      <c r="A5" s="32"/>
      <c r="B5" s="128"/>
      <c r="C5" s="128"/>
      <c r="D5" s="128"/>
      <c r="E5" s="128"/>
      <c r="F5" s="128"/>
      <c r="G5" s="128"/>
      <c r="H5" s="128"/>
      <c r="I5" s="16"/>
      <c r="J5" s="16"/>
      <c r="K5" s="16"/>
      <c r="L5" s="32"/>
    </row>
    <row r="6" spans="1:18" ht="19.5" customHeight="1">
      <c r="A6" s="32"/>
      <c r="B6" s="129" t="s">
        <v>149</v>
      </c>
      <c r="C6" s="130"/>
      <c r="D6" s="130"/>
      <c r="E6" s="130"/>
      <c r="F6" s="130"/>
      <c r="G6" s="130"/>
      <c r="H6" s="130"/>
      <c r="I6" s="16"/>
      <c r="J6" s="16"/>
      <c r="K6" s="16"/>
      <c r="L6" s="32"/>
    </row>
    <row r="7" spans="1:18" ht="18.649999999999999" customHeight="1">
      <c r="A7" s="32"/>
      <c r="B7" s="129" t="s">
        <v>392</v>
      </c>
      <c r="C7" s="130"/>
      <c r="D7" s="130"/>
      <c r="E7" s="130"/>
      <c r="F7" s="130"/>
      <c r="G7" s="130"/>
      <c r="H7" s="130"/>
      <c r="I7" s="16"/>
      <c r="J7" s="16"/>
      <c r="K7" s="16"/>
      <c r="L7" s="32"/>
    </row>
    <row r="8" spans="1:18" ht="18.649999999999999" customHeight="1">
      <c r="A8" s="32"/>
      <c r="B8" s="267" t="s">
        <v>340</v>
      </c>
      <c r="C8" s="130"/>
      <c r="D8" s="130"/>
      <c r="E8" s="130"/>
      <c r="F8" s="130"/>
      <c r="G8" s="130"/>
      <c r="H8" s="130"/>
      <c r="I8" s="268"/>
      <c r="J8" s="16"/>
      <c r="K8" s="16"/>
      <c r="L8" s="32"/>
      <c r="M8" s="32"/>
      <c r="N8" s="32"/>
      <c r="O8" s="32"/>
      <c r="P8" s="32"/>
      <c r="Q8" s="32"/>
      <c r="R8" s="32"/>
    </row>
    <row r="9" spans="1:18" ht="18" customHeight="1">
      <c r="A9" s="32"/>
      <c r="B9" s="128"/>
      <c r="C9" s="128"/>
      <c r="D9" s="128"/>
      <c r="E9" s="128"/>
      <c r="F9" s="128"/>
      <c r="G9" s="128"/>
      <c r="H9" s="128"/>
      <c r="I9" s="16"/>
      <c r="J9" s="16"/>
      <c r="K9" s="16"/>
      <c r="L9" s="32"/>
    </row>
    <row r="10" spans="1:18" ht="25">
      <c r="A10" s="32"/>
      <c r="B10" s="511" t="s">
        <v>398</v>
      </c>
      <c r="C10" s="512"/>
      <c r="D10" s="512"/>
      <c r="E10" s="512"/>
      <c r="F10" s="512"/>
      <c r="G10" s="512"/>
      <c r="H10" s="130"/>
      <c r="I10" s="16"/>
      <c r="J10" s="16"/>
      <c r="K10" s="16"/>
      <c r="L10" s="32"/>
    </row>
    <row r="11" spans="1:18" s="32" customFormat="1" ht="29.5" customHeight="1">
      <c r="B11" s="457" t="s">
        <v>241</v>
      </c>
      <c r="C11" s="515"/>
      <c r="D11" s="515"/>
      <c r="E11" s="515"/>
      <c r="F11" s="515"/>
      <c r="G11" s="516"/>
      <c r="H11" s="152"/>
      <c r="I11" s="269"/>
      <c r="J11" s="16"/>
      <c r="K11" s="16"/>
    </row>
    <row r="12" spans="1:18" s="32" customFormat="1" ht="13" customHeight="1">
      <c r="B12" s="202"/>
      <c r="C12" s="203"/>
      <c r="D12" s="203"/>
      <c r="E12" s="203"/>
      <c r="F12" s="203"/>
      <c r="G12" s="139"/>
      <c r="H12" s="152"/>
      <c r="I12" s="269"/>
      <c r="J12" s="16"/>
      <c r="K12" s="16"/>
    </row>
    <row r="13" spans="1:18" s="32" customFormat="1" ht="22" customHeight="1">
      <c r="B13" s="459" t="s">
        <v>75</v>
      </c>
      <c r="C13" s="508"/>
      <c r="D13" s="508"/>
      <c r="E13" s="508"/>
      <c r="F13" s="508"/>
      <c r="G13" s="509"/>
      <c r="H13" s="152"/>
      <c r="I13" s="269"/>
      <c r="J13" s="16"/>
      <c r="K13" s="16"/>
    </row>
    <row r="14" spans="1:18" s="32" customFormat="1" ht="22" customHeight="1">
      <c r="B14" s="513" t="s">
        <v>10</v>
      </c>
      <c r="C14" s="514"/>
      <c r="D14" s="469" t="str">
        <f>IF('ANXE1-Dépenses prévi'!C14:C14=0,"Veuillez renseigner cette information à l'annexe 1",'ANXE1-Dépenses prévi'!C14:C14)</f>
        <v>Veuillez renseigner cette information à l'annexe 1</v>
      </c>
      <c r="E14" s="470"/>
      <c r="F14" s="470"/>
      <c r="G14" s="470"/>
      <c r="H14" s="152"/>
      <c r="I14" s="269"/>
      <c r="J14" s="16"/>
      <c r="K14" s="16"/>
    </row>
    <row r="15" spans="1:18" s="32" customFormat="1" ht="22" customHeight="1">
      <c r="B15" s="137"/>
      <c r="C15" s="138"/>
      <c r="D15" s="138"/>
      <c r="E15" s="138"/>
      <c r="F15" s="139"/>
      <c r="G15" s="139"/>
      <c r="H15" s="152"/>
      <c r="I15" s="269"/>
      <c r="J15" s="16"/>
      <c r="K15" s="16"/>
    </row>
    <row r="16" spans="1:18" s="32" customFormat="1" ht="22" customHeight="1">
      <c r="B16" s="407" t="s">
        <v>11</v>
      </c>
      <c r="C16" s="407"/>
      <c r="D16" s="407"/>
      <c r="E16" s="407"/>
      <c r="F16" s="510"/>
      <c r="G16" s="510"/>
      <c r="H16" s="192"/>
      <c r="I16" s="270"/>
      <c r="J16" s="16"/>
      <c r="K16" s="16"/>
    </row>
    <row r="17" spans="1:11" s="32" customFormat="1" ht="22" customHeight="1">
      <c r="B17" s="513" t="s">
        <v>12</v>
      </c>
      <c r="C17" s="514"/>
      <c r="D17" s="469" t="str">
        <f>IF('ANXE1-Dépenses prévi'!C17:C17=0,"Veuillez renseigner cette information à l'annexe 1",'ANXE1-Dépenses prévi'!C17:C17)</f>
        <v>Veuillez renseigner cette information à l'annexe 1</v>
      </c>
      <c r="E17" s="470"/>
      <c r="F17" s="470"/>
      <c r="G17" s="471"/>
      <c r="H17" s="152"/>
      <c r="I17" s="269"/>
      <c r="J17" s="16"/>
      <c r="K17" s="16"/>
    </row>
    <row r="18" spans="1:11" s="32" customFormat="1">
      <c r="B18" s="149"/>
      <c r="C18" s="150"/>
      <c r="D18" s="150"/>
      <c r="E18" s="150"/>
      <c r="F18" s="152"/>
      <c r="G18" s="139"/>
      <c r="H18" s="152"/>
      <c r="I18" s="269"/>
      <c r="J18" s="16"/>
      <c r="K18" s="16"/>
    </row>
    <row r="19" spans="1:11" s="32" customFormat="1" ht="15.5">
      <c r="B19" s="407" t="s">
        <v>13</v>
      </c>
      <c r="C19" s="407"/>
      <c r="D19" s="407"/>
      <c r="E19" s="407"/>
      <c r="F19" s="510"/>
      <c r="G19" s="510"/>
      <c r="H19" s="152"/>
      <c r="I19" s="269"/>
      <c r="J19" s="16"/>
      <c r="K19" s="16"/>
    </row>
    <row r="20" spans="1:11" s="32" customFormat="1" ht="26.15" customHeight="1">
      <c r="B20" s="513" t="s">
        <v>10</v>
      </c>
      <c r="C20" s="514"/>
      <c r="D20" s="469" t="str">
        <f>IF('ANXE1-Dépenses prévi'!C20:C20=0,"Veuillez renseigner cette information à l'annexe 1",'ANXE1-Dépenses prévi'!C20:C20)</f>
        <v>Veuillez renseigner cette information à l'annexe 1</v>
      </c>
      <c r="E20" s="470"/>
      <c r="F20" s="470"/>
      <c r="G20" s="471"/>
      <c r="H20" s="152"/>
      <c r="I20" s="269"/>
      <c r="J20" s="16"/>
      <c r="K20" s="16"/>
    </row>
    <row r="21" spans="1:11" ht="15" customHeight="1">
      <c r="A21" s="32"/>
      <c r="B21" s="225"/>
      <c r="C21" s="225"/>
      <c r="D21" s="225"/>
      <c r="E21" s="226"/>
      <c r="F21" s="226"/>
      <c r="G21" s="226"/>
      <c r="H21" s="227"/>
      <c r="I21" s="16"/>
      <c r="J21" s="16"/>
      <c r="K21" s="16"/>
    </row>
    <row r="22" spans="1:11" ht="15" customHeight="1" thickBot="1">
      <c r="A22" s="32"/>
      <c r="B22" s="225"/>
      <c r="C22" s="225"/>
      <c r="D22" s="225"/>
      <c r="E22" s="226"/>
      <c r="F22" s="226"/>
      <c r="G22" s="226"/>
      <c r="H22" s="227"/>
      <c r="I22" s="16"/>
      <c r="J22" s="16"/>
      <c r="K22" s="16"/>
    </row>
    <row r="23" spans="1:11" ht="114.5" customHeight="1" thickBot="1">
      <c r="A23" s="32"/>
      <c r="B23" s="537" t="s">
        <v>409</v>
      </c>
      <c r="C23" s="538"/>
      <c r="D23" s="538"/>
      <c r="E23" s="538"/>
      <c r="F23" s="538"/>
      <c r="G23" s="539"/>
      <c r="H23" s="227"/>
      <c r="I23" s="16"/>
      <c r="J23" s="16"/>
      <c r="K23" s="16"/>
    </row>
    <row r="24" spans="1:11" ht="15" customHeight="1">
      <c r="A24" s="32"/>
      <c r="B24" s="225"/>
      <c r="C24" s="225"/>
      <c r="D24" s="225"/>
      <c r="E24" s="226"/>
      <c r="F24" s="226"/>
      <c r="G24" s="226"/>
      <c r="H24" s="227"/>
      <c r="I24" s="16"/>
      <c r="J24" s="16"/>
      <c r="K24" s="16"/>
    </row>
    <row r="25" spans="1:11">
      <c r="A25" s="32"/>
      <c r="B25" s="32"/>
      <c r="C25" s="32"/>
      <c r="D25" s="32"/>
      <c r="E25" s="62"/>
      <c r="F25" s="32"/>
      <c r="G25" s="32"/>
      <c r="H25" s="63"/>
      <c r="I25" s="16"/>
      <c r="J25" s="16"/>
      <c r="K25" s="16"/>
    </row>
    <row r="26" spans="1:11" ht="15" customHeight="1">
      <c r="A26" s="32"/>
      <c r="B26" s="528" t="s">
        <v>189</v>
      </c>
      <c r="C26" s="529"/>
      <c r="D26" s="530"/>
      <c r="E26" s="522" t="s">
        <v>382</v>
      </c>
      <c r="F26" s="522" t="s">
        <v>379</v>
      </c>
      <c r="G26" s="522" t="s">
        <v>380</v>
      </c>
      <c r="H26" s="543" t="s">
        <v>190</v>
      </c>
      <c r="I26" s="16"/>
      <c r="J26" s="16"/>
      <c r="K26" s="16"/>
    </row>
    <row r="27" spans="1:11" ht="30" customHeight="1">
      <c r="A27" s="32"/>
      <c r="B27" s="531"/>
      <c r="C27" s="532"/>
      <c r="D27" s="533"/>
      <c r="E27" s="523"/>
      <c r="F27" s="523"/>
      <c r="G27" s="523"/>
      <c r="H27" s="544"/>
      <c r="I27" s="16"/>
      <c r="J27" s="16"/>
      <c r="K27" s="16"/>
    </row>
    <row r="28" spans="1:11">
      <c r="A28" s="32"/>
      <c r="B28" s="534"/>
      <c r="C28" s="535"/>
      <c r="D28" s="536"/>
      <c r="E28" s="524"/>
      <c r="F28" s="524"/>
      <c r="G28" s="524"/>
      <c r="H28" s="545"/>
      <c r="I28" s="16"/>
      <c r="J28" s="16"/>
      <c r="K28" s="16"/>
    </row>
    <row r="29" spans="1:11" ht="26.15" customHeight="1">
      <c r="A29" s="32"/>
      <c r="B29" s="462" t="s">
        <v>219</v>
      </c>
      <c r="C29" s="463"/>
      <c r="D29" s="479"/>
      <c r="E29" s="479"/>
      <c r="F29" s="479"/>
      <c r="G29" s="479"/>
      <c r="H29" s="480"/>
      <c r="I29" s="16"/>
      <c r="J29" s="16"/>
      <c r="K29" s="16"/>
    </row>
    <row r="30" spans="1:11" ht="67.5" customHeight="1">
      <c r="A30" s="32"/>
      <c r="B30" s="525" t="s">
        <v>191</v>
      </c>
      <c r="C30" s="526"/>
      <c r="D30" s="527"/>
      <c r="E30" s="44"/>
      <c r="F30" s="46"/>
      <c r="G30" s="297"/>
      <c r="H30" s="218" t="s">
        <v>315</v>
      </c>
      <c r="I30" s="16"/>
      <c r="J30" s="16"/>
      <c r="K30" s="16"/>
    </row>
    <row r="31" spans="1:11" ht="26">
      <c r="A31" s="32"/>
      <c r="B31" s="525" t="s">
        <v>362</v>
      </c>
      <c r="C31" s="526"/>
      <c r="D31" s="527"/>
      <c r="E31" s="44"/>
      <c r="F31" s="46"/>
      <c r="G31" s="297"/>
      <c r="H31" s="217"/>
      <c r="I31" s="16"/>
      <c r="J31" s="16"/>
      <c r="K31" s="16"/>
    </row>
    <row r="32" spans="1:11" s="39" customFormat="1" ht="45.5" customHeight="1">
      <c r="A32" s="61"/>
      <c r="B32" s="517" t="s">
        <v>220</v>
      </c>
      <c r="C32" s="518"/>
      <c r="D32" s="480"/>
      <c r="E32" s="47"/>
      <c r="F32" s="48"/>
      <c r="G32" s="298"/>
      <c r="H32" s="218" t="s">
        <v>316</v>
      </c>
      <c r="I32" s="16"/>
      <c r="J32" s="16"/>
      <c r="K32" s="16"/>
    </row>
    <row r="33" spans="1:11" ht="67.5" customHeight="1" thickBot="1">
      <c r="A33" s="32"/>
      <c r="B33" s="519" t="s">
        <v>247</v>
      </c>
      <c r="C33" s="520"/>
      <c r="D33" s="521"/>
      <c r="E33" s="49"/>
      <c r="F33" s="50"/>
      <c r="G33" s="299"/>
      <c r="H33" s="218" t="s">
        <v>319</v>
      </c>
      <c r="I33" s="16"/>
      <c r="J33" s="16"/>
      <c r="K33" s="16"/>
    </row>
    <row r="34" spans="1:11" ht="52.5" customHeight="1">
      <c r="A34" s="32"/>
      <c r="B34" s="541" t="s">
        <v>242</v>
      </c>
      <c r="C34" s="542"/>
      <c r="D34" s="468"/>
      <c r="E34" s="45"/>
      <c r="F34" s="46"/>
      <c r="G34" s="297"/>
      <c r="H34" s="300" t="s">
        <v>381</v>
      </c>
      <c r="I34" s="16"/>
      <c r="J34" s="16"/>
      <c r="K34" s="16"/>
    </row>
    <row r="35" spans="1:11" ht="36" customHeight="1">
      <c r="A35" s="32"/>
      <c r="B35" s="476" t="s">
        <v>243</v>
      </c>
      <c r="C35" s="478"/>
      <c r="D35" s="477"/>
      <c r="E35" s="464"/>
      <c r="F35" s="464"/>
      <c r="G35" s="464"/>
      <c r="H35" s="465"/>
      <c r="I35" s="16"/>
      <c r="J35" s="16"/>
      <c r="K35" s="16"/>
    </row>
    <row r="36" spans="1:11" ht="30.65" customHeight="1">
      <c r="A36" s="32"/>
      <c r="B36" s="52"/>
      <c r="C36" s="489" t="s">
        <v>234</v>
      </c>
      <c r="D36" s="480"/>
      <c r="E36" s="51"/>
      <c r="F36" s="50"/>
      <c r="G36" s="50"/>
      <c r="H36" s="217"/>
      <c r="I36" s="16"/>
      <c r="J36" s="16"/>
      <c r="K36" s="16"/>
    </row>
    <row r="37" spans="1:11" ht="48.65" customHeight="1">
      <c r="A37" s="32"/>
      <c r="B37" s="52"/>
      <c r="C37" s="489" t="s">
        <v>236</v>
      </c>
      <c r="D37" s="480"/>
      <c r="E37" s="51"/>
      <c r="F37" s="50"/>
      <c r="G37" s="50"/>
      <c r="H37" s="217" t="s">
        <v>361</v>
      </c>
      <c r="I37" s="16"/>
      <c r="J37" s="16"/>
      <c r="K37" s="16"/>
    </row>
    <row r="38" spans="1:11" ht="56.5" customHeight="1">
      <c r="A38" s="32"/>
      <c r="B38" s="52"/>
      <c r="C38" s="489" t="s">
        <v>237</v>
      </c>
      <c r="D38" s="480"/>
      <c r="E38" s="51"/>
      <c r="F38" s="50"/>
      <c r="G38" s="50"/>
      <c r="H38" s="217"/>
      <c r="I38" s="16"/>
      <c r="J38" s="16"/>
      <c r="K38" s="16"/>
    </row>
    <row r="39" spans="1:11" ht="73.5" customHeight="1">
      <c r="A39" s="32"/>
      <c r="B39" s="52"/>
      <c r="C39" s="489" t="s">
        <v>235</v>
      </c>
      <c r="D39" s="480"/>
      <c r="E39" s="51"/>
      <c r="F39" s="50"/>
      <c r="G39" s="50"/>
      <c r="H39" s="217"/>
      <c r="I39" s="16"/>
      <c r="J39" s="16"/>
      <c r="K39" s="16"/>
    </row>
    <row r="40" spans="1:11" ht="28" customHeight="1">
      <c r="A40" s="32"/>
      <c r="B40" s="476" t="s">
        <v>222</v>
      </c>
      <c r="C40" s="477"/>
      <c r="D40" s="477"/>
      <c r="E40" s="464"/>
      <c r="F40" s="464"/>
      <c r="G40" s="464"/>
      <c r="H40" s="465"/>
      <c r="I40" s="16"/>
      <c r="J40" s="16"/>
      <c r="K40" s="16"/>
    </row>
    <row r="41" spans="1:11" ht="26">
      <c r="A41" s="32"/>
      <c r="B41" s="52"/>
      <c r="C41" s="489" t="s">
        <v>224</v>
      </c>
      <c r="D41" s="480"/>
      <c r="E41" s="51"/>
      <c r="F41" s="46"/>
      <c r="G41" s="46"/>
      <c r="H41" s="217"/>
      <c r="I41" s="16"/>
      <c r="J41" s="16"/>
      <c r="K41" s="16"/>
    </row>
    <row r="42" spans="1:11" ht="40.5" customHeight="1">
      <c r="A42" s="32"/>
      <c r="B42" s="52"/>
      <c r="C42" s="489" t="s">
        <v>221</v>
      </c>
      <c r="D42" s="480"/>
      <c r="E42" s="51"/>
      <c r="F42" s="46"/>
      <c r="G42" s="46"/>
      <c r="H42" s="217"/>
      <c r="I42" s="16"/>
      <c r="J42" s="16"/>
      <c r="K42" s="16"/>
    </row>
    <row r="43" spans="1:11" ht="26">
      <c r="A43" s="32"/>
      <c r="B43" s="52"/>
      <c r="C43" s="489" t="s">
        <v>223</v>
      </c>
      <c r="D43" s="480"/>
      <c r="E43" s="51"/>
      <c r="F43" s="46"/>
      <c r="G43" s="46"/>
      <c r="H43" s="217"/>
      <c r="I43" s="16"/>
      <c r="J43" s="16"/>
      <c r="K43" s="16"/>
    </row>
    <row r="44" spans="1:11" ht="27" customHeight="1">
      <c r="A44" s="32"/>
      <c r="B44" s="472" t="s">
        <v>244</v>
      </c>
      <c r="C44" s="473"/>
      <c r="D44" s="473"/>
      <c r="E44" s="474"/>
      <c r="F44" s="474"/>
      <c r="G44" s="474"/>
      <c r="H44" s="475"/>
      <c r="I44" s="16"/>
      <c r="J44" s="16"/>
      <c r="K44" s="16"/>
    </row>
    <row r="45" spans="1:11" ht="42" customHeight="1">
      <c r="A45" s="32"/>
      <c r="B45" s="52"/>
      <c r="C45" s="489" t="s">
        <v>383</v>
      </c>
      <c r="D45" s="480"/>
      <c r="E45" s="49"/>
      <c r="F45" s="46"/>
      <c r="G45" s="46"/>
      <c r="H45" s="505" t="s">
        <v>324</v>
      </c>
      <c r="I45" s="16"/>
      <c r="J45" s="16"/>
      <c r="K45" s="16"/>
    </row>
    <row r="46" spans="1:11" ht="54.5" customHeight="1">
      <c r="A46" s="32"/>
      <c r="B46" s="52"/>
      <c r="C46" s="489" t="s">
        <v>225</v>
      </c>
      <c r="D46" s="480"/>
      <c r="E46" s="49"/>
      <c r="F46" s="46"/>
      <c r="G46" s="46"/>
      <c r="H46" s="506"/>
      <c r="I46" s="16"/>
      <c r="J46" s="16"/>
      <c r="K46" s="16"/>
    </row>
    <row r="47" spans="1:11" ht="76.5" customHeight="1">
      <c r="A47" s="32"/>
      <c r="B47" s="52"/>
      <c r="C47" s="489" t="s">
        <v>263</v>
      </c>
      <c r="D47" s="480"/>
      <c r="E47" s="49"/>
      <c r="F47" s="46"/>
      <c r="G47" s="46"/>
      <c r="H47" s="507"/>
      <c r="I47" s="16"/>
      <c r="J47" s="16"/>
      <c r="K47" s="16"/>
    </row>
    <row r="48" spans="1:11" ht="63.5" customHeight="1">
      <c r="A48" s="32"/>
      <c r="B48" s="52"/>
      <c r="C48" s="489" t="s">
        <v>264</v>
      </c>
      <c r="D48" s="480"/>
      <c r="E48" s="49"/>
      <c r="F48" s="46"/>
      <c r="G48" s="46"/>
      <c r="H48" s="217"/>
      <c r="I48" s="16"/>
      <c r="J48" s="16"/>
      <c r="K48" s="16"/>
    </row>
    <row r="49" spans="1:11" ht="26">
      <c r="A49" s="32"/>
      <c r="B49" s="52"/>
      <c r="C49" s="489" t="s">
        <v>226</v>
      </c>
      <c r="D49" s="480"/>
      <c r="E49" s="49"/>
      <c r="F49" s="46"/>
      <c r="G49" s="46"/>
      <c r="H49" s="217"/>
      <c r="I49" s="16"/>
      <c r="J49" s="16"/>
      <c r="K49" s="16"/>
    </row>
    <row r="50" spans="1:11" ht="26">
      <c r="A50" s="32"/>
      <c r="B50" s="52"/>
      <c r="C50" s="489" t="s">
        <v>227</v>
      </c>
      <c r="D50" s="480"/>
      <c r="E50" s="49"/>
      <c r="F50" s="46"/>
      <c r="G50" s="46"/>
      <c r="H50" s="217"/>
      <c r="I50" s="16"/>
      <c r="J50" s="16"/>
      <c r="K50" s="16"/>
    </row>
    <row r="51" spans="1:11" ht="29.15" customHeight="1">
      <c r="A51" s="32"/>
      <c r="B51" s="52"/>
      <c r="C51" s="489" t="s">
        <v>228</v>
      </c>
      <c r="D51" s="480"/>
      <c r="E51" s="49"/>
      <c r="F51" s="46"/>
      <c r="G51" s="46"/>
      <c r="H51" s="217"/>
      <c r="I51" s="16"/>
      <c r="J51" s="16"/>
      <c r="K51" s="16"/>
    </row>
    <row r="52" spans="1:11" ht="57" customHeight="1">
      <c r="A52" s="32"/>
      <c r="B52" s="52"/>
      <c r="C52" s="489" t="s">
        <v>229</v>
      </c>
      <c r="D52" s="480"/>
      <c r="E52" s="49"/>
      <c r="F52" s="46"/>
      <c r="G52" s="46"/>
      <c r="H52" s="217"/>
      <c r="I52" s="16"/>
      <c r="J52" s="16"/>
      <c r="K52" s="16"/>
    </row>
    <row r="53" spans="1:11" ht="49" customHeight="1">
      <c r="A53" s="32"/>
      <c r="B53" s="472" t="s">
        <v>245</v>
      </c>
      <c r="C53" s="473"/>
      <c r="D53" s="473"/>
      <c r="E53" s="474"/>
      <c r="F53" s="474"/>
      <c r="G53" s="474"/>
      <c r="H53" s="475"/>
      <c r="I53" s="16"/>
      <c r="J53" s="16"/>
      <c r="K53" s="16"/>
    </row>
    <row r="54" spans="1:11" s="60" customFormat="1" ht="39" customHeight="1">
      <c r="A54" s="4"/>
      <c r="B54" s="58"/>
      <c r="C54" s="489" t="s">
        <v>260</v>
      </c>
      <c r="D54" s="480"/>
      <c r="E54" s="37"/>
      <c r="F54" s="59"/>
      <c r="G54" s="59"/>
      <c r="H54" s="219" t="s">
        <v>248</v>
      </c>
      <c r="I54" s="268"/>
      <c r="J54" s="268"/>
      <c r="K54" s="268"/>
    </row>
    <row r="55" spans="1:11" ht="32.15" customHeight="1">
      <c r="A55" s="32"/>
      <c r="B55" s="476" t="s">
        <v>246</v>
      </c>
      <c r="C55" s="477"/>
      <c r="D55" s="477"/>
      <c r="E55" s="464"/>
      <c r="F55" s="464"/>
      <c r="G55" s="464"/>
      <c r="H55" s="465"/>
      <c r="I55" s="16"/>
      <c r="J55" s="16"/>
      <c r="K55" s="16"/>
    </row>
    <row r="56" spans="1:11" ht="43" customHeight="1">
      <c r="A56" s="32"/>
      <c r="B56" s="52"/>
      <c r="C56" s="489" t="s">
        <v>233</v>
      </c>
      <c r="D56" s="480"/>
      <c r="E56" s="49"/>
      <c r="F56" s="46"/>
      <c r="G56" s="46"/>
      <c r="H56" s="217"/>
      <c r="I56" s="16"/>
      <c r="J56" s="16"/>
      <c r="K56" s="16"/>
    </row>
    <row r="57" spans="1:11" ht="44.5" customHeight="1">
      <c r="A57" s="32"/>
      <c r="B57" s="52"/>
      <c r="C57" s="489" t="s">
        <v>230</v>
      </c>
      <c r="D57" s="480"/>
      <c r="E57" s="49"/>
      <c r="F57" s="46"/>
      <c r="G57" s="46"/>
      <c r="H57" s="217"/>
      <c r="I57" s="16"/>
      <c r="J57" s="16"/>
      <c r="K57" s="16"/>
    </row>
    <row r="58" spans="1:11" ht="71.150000000000006" customHeight="1">
      <c r="A58" s="32"/>
      <c r="B58" s="52"/>
      <c r="C58" s="489" t="s">
        <v>231</v>
      </c>
      <c r="D58" s="480"/>
      <c r="E58" s="49"/>
      <c r="F58" s="46"/>
      <c r="G58" s="46"/>
      <c r="H58" s="217"/>
      <c r="I58" s="16"/>
      <c r="J58" s="16"/>
      <c r="K58" s="16"/>
    </row>
    <row r="59" spans="1:11" ht="45.65" customHeight="1" thickBot="1">
      <c r="A59" s="32"/>
      <c r="B59" s="53"/>
      <c r="C59" s="540" t="s">
        <v>232</v>
      </c>
      <c r="D59" s="521"/>
      <c r="E59" s="54"/>
      <c r="F59" s="55"/>
      <c r="G59" s="55"/>
      <c r="H59" s="220"/>
      <c r="I59" s="16"/>
      <c r="J59" s="16"/>
      <c r="K59" s="16"/>
    </row>
    <row r="60" spans="1:11" ht="31" customHeight="1">
      <c r="A60" s="32"/>
      <c r="B60" s="466" t="s">
        <v>192</v>
      </c>
      <c r="C60" s="467"/>
      <c r="D60" s="467"/>
      <c r="E60" s="467"/>
      <c r="F60" s="467"/>
      <c r="G60" s="467"/>
      <c r="H60" s="468"/>
      <c r="I60" s="16"/>
      <c r="J60" s="16"/>
      <c r="K60" s="16"/>
    </row>
    <row r="61" spans="1:11" ht="30.75" customHeight="1">
      <c r="A61" s="32"/>
      <c r="B61" s="494" t="s">
        <v>193</v>
      </c>
      <c r="C61" s="495"/>
      <c r="D61" s="496"/>
      <c r="E61" s="37"/>
      <c r="F61" s="38"/>
      <c r="G61" s="38"/>
      <c r="H61" s="221"/>
      <c r="I61" s="16"/>
      <c r="J61" s="16"/>
      <c r="K61" s="16"/>
    </row>
    <row r="62" spans="1:11" ht="30.75" customHeight="1">
      <c r="A62" s="32"/>
      <c r="B62" s="494" t="s">
        <v>194</v>
      </c>
      <c r="C62" s="495"/>
      <c r="D62" s="496"/>
      <c r="E62" s="37"/>
      <c r="F62" s="38"/>
      <c r="G62" s="38"/>
      <c r="H62" s="221"/>
      <c r="I62" s="16"/>
      <c r="J62" s="16"/>
      <c r="K62" s="16"/>
    </row>
    <row r="63" spans="1:11" ht="35.25" customHeight="1">
      <c r="A63" s="32"/>
      <c r="B63" s="497" t="s">
        <v>195</v>
      </c>
      <c r="C63" s="495"/>
      <c r="D63" s="496"/>
      <c r="E63" s="37"/>
      <c r="F63" s="38"/>
      <c r="G63" s="38"/>
      <c r="H63" s="221"/>
      <c r="I63" s="16"/>
      <c r="J63" s="16"/>
      <c r="K63" s="16"/>
    </row>
    <row r="64" spans="1:11" ht="35.25" customHeight="1">
      <c r="A64" s="32"/>
      <c r="B64" s="498" t="s">
        <v>325</v>
      </c>
      <c r="C64" s="499"/>
      <c r="D64" s="500"/>
      <c r="E64" s="37"/>
      <c r="F64" s="38"/>
      <c r="G64" s="38"/>
      <c r="H64" s="221"/>
      <c r="I64" s="16"/>
      <c r="J64" s="16"/>
      <c r="K64" s="16"/>
    </row>
    <row r="65" spans="1:11" ht="42" customHeight="1">
      <c r="A65" s="32"/>
      <c r="B65" s="498" t="s">
        <v>196</v>
      </c>
      <c r="C65" s="501"/>
      <c r="D65" s="502"/>
      <c r="E65" s="37"/>
      <c r="F65" s="38"/>
      <c r="G65" s="38"/>
      <c r="H65" s="221"/>
      <c r="I65" s="16"/>
      <c r="J65" s="16"/>
      <c r="K65" s="16"/>
    </row>
    <row r="66" spans="1:11" ht="48.75" customHeight="1">
      <c r="A66" s="32"/>
      <c r="B66" s="497" t="s">
        <v>197</v>
      </c>
      <c r="C66" s="503"/>
      <c r="D66" s="504"/>
      <c r="E66" s="37"/>
      <c r="F66" s="38"/>
      <c r="G66" s="38"/>
      <c r="H66" s="221"/>
      <c r="I66" s="16"/>
      <c r="J66" s="16"/>
      <c r="K66" s="16"/>
    </row>
    <row r="67" spans="1:11" ht="43.5" customHeight="1">
      <c r="A67" s="32"/>
      <c r="B67" s="497" t="s">
        <v>198</v>
      </c>
      <c r="C67" s="503"/>
      <c r="D67" s="504"/>
      <c r="E67" s="37"/>
      <c r="F67" s="38"/>
      <c r="G67" s="38"/>
      <c r="H67" s="221"/>
      <c r="I67" s="16"/>
      <c r="J67" s="16"/>
      <c r="K67" s="16"/>
    </row>
    <row r="68" spans="1:11" ht="56.25" customHeight="1">
      <c r="A68" s="32"/>
      <c r="B68" s="497" t="s">
        <v>199</v>
      </c>
      <c r="C68" s="503"/>
      <c r="D68" s="504"/>
      <c r="E68" s="37"/>
      <c r="F68" s="38"/>
      <c r="G68" s="38"/>
      <c r="H68" s="221"/>
      <c r="I68" s="16"/>
      <c r="J68" s="16"/>
      <c r="K68" s="16"/>
    </row>
    <row r="69" spans="1:11" ht="30.65" customHeight="1">
      <c r="A69" s="32"/>
      <c r="B69" s="462" t="s">
        <v>317</v>
      </c>
      <c r="C69" s="479"/>
      <c r="D69" s="479"/>
      <c r="E69" s="464"/>
      <c r="F69" s="464"/>
      <c r="G69" s="464"/>
      <c r="H69" s="465"/>
      <c r="I69" s="16"/>
      <c r="J69" s="16"/>
      <c r="K69" s="16"/>
    </row>
    <row r="70" spans="1:11" ht="29" customHeight="1">
      <c r="A70" s="32"/>
      <c r="B70" s="481" t="s">
        <v>208</v>
      </c>
      <c r="C70" s="482"/>
      <c r="D70" s="483"/>
      <c r="E70" s="37"/>
      <c r="F70" s="38"/>
      <c r="G70" s="38"/>
      <c r="H70" s="221"/>
      <c r="I70" s="16"/>
      <c r="J70" s="16"/>
      <c r="K70" s="16"/>
    </row>
    <row r="71" spans="1:11" ht="26">
      <c r="A71" s="32"/>
      <c r="B71" s="481" t="s">
        <v>202</v>
      </c>
      <c r="C71" s="482"/>
      <c r="D71" s="483"/>
      <c r="E71" s="37"/>
      <c r="F71" s="38"/>
      <c r="G71" s="38"/>
      <c r="H71" s="221"/>
      <c r="I71" s="16"/>
      <c r="J71" s="16"/>
      <c r="K71" s="16"/>
    </row>
    <row r="72" spans="1:11" ht="26">
      <c r="A72" s="32"/>
      <c r="B72" s="481" t="s">
        <v>193</v>
      </c>
      <c r="C72" s="482"/>
      <c r="D72" s="483"/>
      <c r="E72" s="37"/>
      <c r="F72" s="38"/>
      <c r="G72" s="38"/>
      <c r="H72" s="221"/>
      <c r="I72" s="16"/>
      <c r="J72" s="16"/>
      <c r="K72" s="16"/>
    </row>
    <row r="73" spans="1:11" ht="26">
      <c r="A73" s="32"/>
      <c r="B73" s="484" t="s">
        <v>326</v>
      </c>
      <c r="C73" s="485"/>
      <c r="D73" s="486"/>
      <c r="E73" s="37"/>
      <c r="F73" s="38"/>
      <c r="G73" s="38"/>
      <c r="H73" s="221"/>
      <c r="I73" s="16"/>
      <c r="J73" s="16"/>
      <c r="K73" s="16"/>
    </row>
    <row r="74" spans="1:11" ht="41.15" customHeight="1">
      <c r="A74" s="32"/>
      <c r="B74" s="481" t="s">
        <v>197</v>
      </c>
      <c r="C74" s="463"/>
      <c r="D74" s="480"/>
      <c r="E74" s="37"/>
      <c r="F74" s="38"/>
      <c r="G74" s="38"/>
      <c r="H74" s="221"/>
      <c r="I74" s="16"/>
      <c r="J74" s="16"/>
      <c r="K74" s="16"/>
    </row>
    <row r="75" spans="1:11" ht="41.15" customHeight="1">
      <c r="A75" s="32"/>
      <c r="B75" s="484" t="s">
        <v>318</v>
      </c>
      <c r="C75" s="463"/>
      <c r="D75" s="480"/>
      <c r="E75" s="37"/>
      <c r="F75" s="38"/>
      <c r="G75" s="38"/>
      <c r="H75" s="221"/>
      <c r="I75" s="16"/>
      <c r="J75" s="16"/>
      <c r="K75" s="16"/>
    </row>
    <row r="76" spans="1:11" ht="25.5" customHeight="1">
      <c r="A76" s="32"/>
      <c r="B76" s="462" t="s">
        <v>207</v>
      </c>
      <c r="C76" s="479"/>
      <c r="D76" s="479"/>
      <c r="E76" s="464"/>
      <c r="F76" s="464"/>
      <c r="G76" s="464"/>
      <c r="H76" s="465"/>
      <c r="I76" s="16"/>
      <c r="J76" s="16"/>
      <c r="K76" s="16"/>
    </row>
    <row r="77" spans="1:11" ht="44.15" customHeight="1">
      <c r="A77" s="32"/>
      <c r="B77" s="481" t="s">
        <v>208</v>
      </c>
      <c r="C77" s="482"/>
      <c r="D77" s="483"/>
      <c r="E77" s="37"/>
      <c r="F77" s="38"/>
      <c r="G77" s="38"/>
      <c r="H77" s="221"/>
      <c r="I77" s="16"/>
      <c r="J77" s="16"/>
      <c r="K77" s="16"/>
    </row>
    <row r="78" spans="1:11" ht="25.5" customHeight="1">
      <c r="A78" s="32"/>
      <c r="B78" s="490" t="s">
        <v>200</v>
      </c>
      <c r="C78" s="491"/>
      <c r="D78" s="491"/>
      <c r="E78" s="492"/>
      <c r="F78" s="492"/>
      <c r="G78" s="492"/>
      <c r="H78" s="493"/>
      <c r="I78" s="16"/>
      <c r="J78" s="16"/>
      <c r="K78" s="16"/>
    </row>
    <row r="79" spans="1:11" ht="26">
      <c r="A79" s="32"/>
      <c r="B79" s="481" t="s">
        <v>201</v>
      </c>
      <c r="C79" s="463"/>
      <c r="D79" s="480"/>
      <c r="E79" s="37"/>
      <c r="F79" s="38"/>
      <c r="G79" s="38"/>
      <c r="H79" s="221"/>
      <c r="I79" s="16"/>
      <c r="J79" s="16"/>
      <c r="K79" s="16"/>
    </row>
    <row r="80" spans="1:11" ht="26">
      <c r="A80" s="32"/>
      <c r="B80" s="488" t="s">
        <v>202</v>
      </c>
      <c r="C80" s="463"/>
      <c r="D80" s="480"/>
      <c r="E80" s="37"/>
      <c r="F80" s="38"/>
      <c r="G80" s="38"/>
      <c r="H80" s="221"/>
      <c r="I80" s="16"/>
      <c r="J80" s="16"/>
      <c r="K80" s="16"/>
    </row>
    <row r="81" spans="1:11" ht="26">
      <c r="A81" s="32"/>
      <c r="B81" s="488" t="s">
        <v>193</v>
      </c>
      <c r="C81" s="463"/>
      <c r="D81" s="480"/>
      <c r="E81" s="37"/>
      <c r="F81" s="38"/>
      <c r="G81" s="38"/>
      <c r="H81" s="221"/>
      <c r="I81" s="16"/>
      <c r="J81" s="16"/>
      <c r="K81" s="16"/>
    </row>
    <row r="82" spans="1:11" ht="31.5" customHeight="1">
      <c r="A82" s="32"/>
      <c r="B82" s="481" t="s">
        <v>203</v>
      </c>
      <c r="C82" s="463"/>
      <c r="D82" s="480"/>
      <c r="E82" s="37"/>
      <c r="F82" s="38"/>
      <c r="G82" s="38"/>
      <c r="H82" s="221"/>
      <c r="I82" s="16"/>
      <c r="J82" s="16"/>
      <c r="K82" s="16"/>
    </row>
    <row r="83" spans="1:11" ht="26">
      <c r="A83" s="32"/>
      <c r="B83" s="481" t="s">
        <v>204</v>
      </c>
      <c r="C83" s="463"/>
      <c r="D83" s="480"/>
      <c r="E83" s="37"/>
      <c r="F83" s="38"/>
      <c r="G83" s="38"/>
      <c r="H83" s="221"/>
      <c r="I83" s="16"/>
      <c r="J83" s="16"/>
      <c r="K83" s="16"/>
    </row>
    <row r="84" spans="1:11" ht="48" customHeight="1">
      <c r="A84" s="32"/>
      <c r="B84" s="481" t="s">
        <v>205</v>
      </c>
      <c r="C84" s="463"/>
      <c r="D84" s="480"/>
      <c r="E84" s="37"/>
      <c r="F84" s="38"/>
      <c r="G84" s="38"/>
      <c r="H84" s="221"/>
      <c r="I84" s="16"/>
      <c r="J84" s="16"/>
      <c r="K84" s="16"/>
    </row>
    <row r="85" spans="1:11" ht="36.65" customHeight="1">
      <c r="A85" s="32"/>
      <c r="B85" s="481" t="s">
        <v>206</v>
      </c>
      <c r="C85" s="463"/>
      <c r="D85" s="487"/>
      <c r="E85" s="37"/>
      <c r="F85" s="38"/>
      <c r="G85" s="38"/>
      <c r="H85" s="221"/>
      <c r="I85" s="16"/>
      <c r="J85" s="16"/>
      <c r="K85" s="16"/>
    </row>
    <row r="86" spans="1:11" ht="21" customHeight="1">
      <c r="A86" s="32"/>
      <c r="B86" s="462" t="s">
        <v>209</v>
      </c>
      <c r="C86" s="463"/>
      <c r="D86" s="463"/>
      <c r="E86" s="464"/>
      <c r="F86" s="464"/>
      <c r="G86" s="464"/>
      <c r="H86" s="465"/>
      <c r="I86" s="16"/>
      <c r="J86" s="16"/>
      <c r="K86" s="16"/>
    </row>
    <row r="87" spans="1:11" ht="27" customHeight="1">
      <c r="A87" s="32"/>
      <c r="B87" s="481" t="s">
        <v>210</v>
      </c>
      <c r="C87" s="482"/>
      <c r="D87" s="483"/>
      <c r="E87" s="37"/>
      <c r="F87" s="38"/>
      <c r="G87" s="38"/>
      <c r="H87" s="221"/>
      <c r="I87" s="16"/>
      <c r="J87" s="16"/>
      <c r="K87" s="16"/>
    </row>
    <row r="88" spans="1:11" ht="27" customHeight="1">
      <c r="A88" s="32"/>
      <c r="B88" s="481" t="s">
        <v>211</v>
      </c>
      <c r="C88" s="482"/>
      <c r="D88" s="483"/>
      <c r="E88" s="37"/>
      <c r="F88" s="38"/>
      <c r="G88" s="38"/>
      <c r="H88" s="221"/>
      <c r="I88" s="16"/>
      <c r="J88" s="16"/>
      <c r="K88" s="16"/>
    </row>
    <row r="89" spans="1:11" ht="31.5" customHeight="1">
      <c r="A89" s="32"/>
      <c r="B89" s="481" t="s">
        <v>212</v>
      </c>
      <c r="C89" s="482"/>
      <c r="D89" s="483"/>
      <c r="E89" s="37"/>
      <c r="F89" s="38"/>
      <c r="G89" s="38"/>
      <c r="H89" s="221"/>
      <c r="I89" s="16"/>
      <c r="J89" s="16"/>
      <c r="K89" s="16"/>
    </row>
    <row r="90" spans="1:11" ht="26">
      <c r="A90" s="32"/>
      <c r="B90" s="481" t="s">
        <v>213</v>
      </c>
      <c r="C90" s="482"/>
      <c r="D90" s="483"/>
      <c r="E90" s="37"/>
      <c r="F90" s="38"/>
      <c r="G90" s="38"/>
      <c r="H90" s="221"/>
      <c r="I90" s="16"/>
      <c r="J90" s="16"/>
      <c r="K90" s="16"/>
    </row>
    <row r="91" spans="1:11" ht="26">
      <c r="A91" s="32"/>
      <c r="B91" s="481" t="s">
        <v>214</v>
      </c>
      <c r="C91" s="463"/>
      <c r="D91" s="480"/>
      <c r="E91" s="37"/>
      <c r="F91" s="38"/>
      <c r="G91" s="38"/>
      <c r="H91" s="221"/>
      <c r="I91" s="16"/>
      <c r="J91" s="16"/>
      <c r="K91" s="16"/>
    </row>
    <row r="92" spans="1:11" ht="29.5" customHeight="1">
      <c r="A92" s="32"/>
      <c r="B92" s="462" t="s">
        <v>215</v>
      </c>
      <c r="C92" s="463"/>
      <c r="D92" s="463"/>
      <c r="E92" s="464"/>
      <c r="F92" s="464"/>
      <c r="G92" s="464"/>
      <c r="H92" s="465"/>
      <c r="I92" s="16"/>
      <c r="J92" s="16"/>
      <c r="K92" s="16"/>
    </row>
    <row r="93" spans="1:11" ht="26.15" customHeight="1">
      <c r="A93" s="32"/>
      <c r="B93" s="484" t="s">
        <v>216</v>
      </c>
      <c r="C93" s="463"/>
      <c r="D93" s="480"/>
      <c r="E93" s="37"/>
      <c r="F93" s="38"/>
      <c r="G93" s="38"/>
      <c r="H93" s="221"/>
      <c r="I93" s="16"/>
      <c r="J93" s="16"/>
      <c r="K93" s="16"/>
    </row>
    <row r="94" spans="1:11" ht="26">
      <c r="A94" s="32"/>
      <c r="B94" s="484" t="s">
        <v>217</v>
      </c>
      <c r="C94" s="463"/>
      <c r="D94" s="480"/>
      <c r="E94" s="37"/>
      <c r="F94" s="38"/>
      <c r="G94" s="38"/>
      <c r="H94" s="221"/>
      <c r="I94" s="16"/>
      <c r="J94" s="16"/>
      <c r="K94" s="16"/>
    </row>
    <row r="95" spans="1:11" ht="42" customHeight="1">
      <c r="A95" s="32"/>
      <c r="B95" s="484" t="s">
        <v>218</v>
      </c>
      <c r="C95" s="463"/>
      <c r="D95" s="480"/>
      <c r="E95" s="40"/>
      <c r="F95" s="41"/>
      <c r="G95" s="41"/>
      <c r="H95" s="222"/>
      <c r="I95" s="16"/>
      <c r="J95" s="16"/>
      <c r="K95" s="16"/>
    </row>
    <row r="96" spans="1:11">
      <c r="A96" s="32"/>
      <c r="B96" s="32"/>
      <c r="C96" s="32"/>
      <c r="D96" s="32"/>
      <c r="E96" s="62"/>
      <c r="F96" s="32"/>
      <c r="G96" s="32"/>
      <c r="H96" s="63"/>
      <c r="I96" s="16"/>
      <c r="J96" s="16"/>
      <c r="K96" s="16"/>
    </row>
    <row r="97" spans="1:11">
      <c r="A97" s="32"/>
      <c r="B97" s="32"/>
      <c r="C97" s="32"/>
      <c r="D97" s="32"/>
      <c r="E97" s="62"/>
      <c r="F97" s="32"/>
      <c r="G97" s="32"/>
      <c r="H97" s="63"/>
      <c r="I97" s="16"/>
      <c r="J97" s="16"/>
      <c r="K97" s="16"/>
    </row>
    <row r="98" spans="1:11">
      <c r="A98" s="32"/>
      <c r="B98" s="32"/>
      <c r="C98" s="32"/>
      <c r="D98" s="32"/>
      <c r="E98" s="62"/>
      <c r="F98" s="32"/>
      <c r="G98" s="32"/>
      <c r="H98" s="63"/>
      <c r="I98" s="16"/>
      <c r="J98" s="16"/>
      <c r="K98" s="16"/>
    </row>
    <row r="99" spans="1:11">
      <c r="E99"/>
      <c r="F99" s="42"/>
      <c r="G99" s="42"/>
      <c r="H99" s="56"/>
    </row>
  </sheetData>
  <sheetProtection password="C47B" sheet="1" objects="1" scenarios="1"/>
  <mergeCells count="88">
    <mergeCell ref="H26:H28"/>
    <mergeCell ref="B55:H55"/>
    <mergeCell ref="B93:D93"/>
    <mergeCell ref="B94:D94"/>
    <mergeCell ref="B95:D95"/>
    <mergeCell ref="B86:H86"/>
    <mergeCell ref="C41:D41"/>
    <mergeCell ref="C45:D45"/>
    <mergeCell ref="C46:D46"/>
    <mergeCell ref="C49:D49"/>
    <mergeCell ref="C50:D50"/>
    <mergeCell ref="C51:D51"/>
    <mergeCell ref="C52:D52"/>
    <mergeCell ref="C54:D54"/>
    <mergeCell ref="B53:H53"/>
    <mergeCell ref="B87:D87"/>
    <mergeCell ref="B88:D88"/>
    <mergeCell ref="B89:D89"/>
    <mergeCell ref="B90:D90"/>
    <mergeCell ref="B91:D91"/>
    <mergeCell ref="B19:G19"/>
    <mergeCell ref="F26:F28"/>
    <mergeCell ref="G26:G28"/>
    <mergeCell ref="C56:D56"/>
    <mergeCell ref="C57:D57"/>
    <mergeCell ref="C58:D58"/>
    <mergeCell ref="C59:D59"/>
    <mergeCell ref="B34:D34"/>
    <mergeCell ref="C36:D36"/>
    <mergeCell ref="C37:D37"/>
    <mergeCell ref="C38:D38"/>
    <mergeCell ref="C39:D39"/>
    <mergeCell ref="B17:C17"/>
    <mergeCell ref="B32:D32"/>
    <mergeCell ref="B33:D33"/>
    <mergeCell ref="E26:E28"/>
    <mergeCell ref="B20:C20"/>
    <mergeCell ref="B30:D30"/>
    <mergeCell ref="B26:D28"/>
    <mergeCell ref="B31:D31"/>
    <mergeCell ref="B23:G23"/>
    <mergeCell ref="B2:H2"/>
    <mergeCell ref="B4:H4"/>
    <mergeCell ref="B13:G13"/>
    <mergeCell ref="B16:G16"/>
    <mergeCell ref="B10:G10"/>
    <mergeCell ref="B14:C14"/>
    <mergeCell ref="B3:H3"/>
    <mergeCell ref="B11:G11"/>
    <mergeCell ref="C42:D42"/>
    <mergeCell ref="C43:D43"/>
    <mergeCell ref="B78:H78"/>
    <mergeCell ref="B61:D61"/>
    <mergeCell ref="B62:D62"/>
    <mergeCell ref="B63:D63"/>
    <mergeCell ref="B64:D64"/>
    <mergeCell ref="B65:D65"/>
    <mergeCell ref="B66:D66"/>
    <mergeCell ref="B67:D67"/>
    <mergeCell ref="B68:D68"/>
    <mergeCell ref="C47:D47"/>
    <mergeCell ref="C48:D48"/>
    <mergeCell ref="B75:D75"/>
    <mergeCell ref="B77:D77"/>
    <mergeCell ref="H45:H47"/>
    <mergeCell ref="B85:D85"/>
    <mergeCell ref="B76:H76"/>
    <mergeCell ref="B69:H69"/>
    <mergeCell ref="B79:D79"/>
    <mergeCell ref="B80:D80"/>
    <mergeCell ref="B81:D81"/>
    <mergeCell ref="B82:D82"/>
    <mergeCell ref="B92:H92"/>
    <mergeCell ref="B60:H60"/>
    <mergeCell ref="D14:G14"/>
    <mergeCell ref="D17:G17"/>
    <mergeCell ref="D20:G20"/>
    <mergeCell ref="B44:H44"/>
    <mergeCell ref="B40:H40"/>
    <mergeCell ref="B35:H35"/>
    <mergeCell ref="B29:H29"/>
    <mergeCell ref="B70:D70"/>
    <mergeCell ref="B71:D71"/>
    <mergeCell ref="B72:D72"/>
    <mergeCell ref="B73:D73"/>
    <mergeCell ref="B74:D74"/>
    <mergeCell ref="B83:D83"/>
    <mergeCell ref="B84:D84"/>
  </mergeCells>
  <dataValidations count="1">
    <dataValidation type="list" allowBlank="1" showInputMessage="1" showErrorMessage="1" sqref="IW65627:IW65628 SS65627:SS65628 ACO65627:ACO65628 AMK65627:AMK65628 AWG65627:AWG65628 BGC65627:BGC65628 BPY65627:BPY65628 BZU65627:BZU65628 CJQ65627:CJQ65628 CTM65627:CTM65628 DDI65627:DDI65628 DNE65627:DNE65628 DXA65627:DXA65628 EGW65627:EGW65628 EQS65627:EQS65628 FAO65627:FAO65628 FKK65627:FKK65628 FUG65627:FUG65628 GEC65627:GEC65628 GNY65627:GNY65628 GXU65627:GXU65628 HHQ65627:HHQ65628 HRM65627:HRM65628 IBI65627:IBI65628 ILE65627:ILE65628 IVA65627:IVA65628 JEW65627:JEW65628 JOS65627:JOS65628 JYO65627:JYO65628 KIK65627:KIK65628 KSG65627:KSG65628 LCC65627:LCC65628 LLY65627:LLY65628 LVU65627:LVU65628 MFQ65627:MFQ65628 MPM65627:MPM65628 MZI65627:MZI65628 NJE65627:NJE65628 NTA65627:NTA65628 OCW65627:OCW65628 OMS65627:OMS65628 OWO65627:OWO65628 PGK65627:PGK65628 PQG65627:PQG65628 QAC65627:QAC65628 QJY65627:QJY65628 QTU65627:QTU65628 RDQ65627:RDQ65628 RNM65627:RNM65628 RXI65627:RXI65628 SHE65627:SHE65628 SRA65627:SRA65628 TAW65627:TAW65628 TKS65627:TKS65628 TUO65627:TUO65628 UEK65627:UEK65628 UOG65627:UOG65628 UYC65627:UYC65628 VHY65627:VHY65628 VRU65627:VRU65628 WBQ65627:WBQ65628 WLM65627:WLM65628 WVI65627:WVI65628 IW131163:IW131164 SS131163:SS131164 ACO131163:ACO131164 AMK131163:AMK131164 AWG131163:AWG131164 BGC131163:BGC131164 BPY131163:BPY131164 BZU131163:BZU131164 CJQ131163:CJQ131164 CTM131163:CTM131164 DDI131163:DDI131164 DNE131163:DNE131164 DXA131163:DXA131164 EGW131163:EGW131164 EQS131163:EQS131164 FAO131163:FAO131164 FKK131163:FKK131164 FUG131163:FUG131164 GEC131163:GEC131164 GNY131163:GNY131164 GXU131163:GXU131164 HHQ131163:HHQ131164 HRM131163:HRM131164 IBI131163:IBI131164 ILE131163:ILE131164 IVA131163:IVA131164 JEW131163:JEW131164 JOS131163:JOS131164 JYO131163:JYO131164 KIK131163:KIK131164 KSG131163:KSG131164 LCC131163:LCC131164 LLY131163:LLY131164 LVU131163:LVU131164 MFQ131163:MFQ131164 MPM131163:MPM131164 MZI131163:MZI131164 NJE131163:NJE131164 NTA131163:NTA131164 OCW131163:OCW131164 OMS131163:OMS131164 OWO131163:OWO131164 PGK131163:PGK131164 PQG131163:PQG131164 QAC131163:QAC131164 QJY131163:QJY131164 QTU131163:QTU131164 RDQ131163:RDQ131164 RNM131163:RNM131164 RXI131163:RXI131164 SHE131163:SHE131164 SRA131163:SRA131164 TAW131163:TAW131164 TKS131163:TKS131164 TUO131163:TUO131164 UEK131163:UEK131164 UOG131163:UOG131164 UYC131163:UYC131164 VHY131163:VHY131164 VRU131163:VRU131164 WBQ131163:WBQ131164 WLM131163:WLM131164 WVI131163:WVI131164 IW196699:IW196700 SS196699:SS196700 ACO196699:ACO196700 AMK196699:AMK196700 AWG196699:AWG196700 BGC196699:BGC196700 BPY196699:BPY196700 BZU196699:BZU196700 CJQ196699:CJQ196700 CTM196699:CTM196700 DDI196699:DDI196700 DNE196699:DNE196700 DXA196699:DXA196700 EGW196699:EGW196700 EQS196699:EQS196700 FAO196699:FAO196700 FKK196699:FKK196700 FUG196699:FUG196700 GEC196699:GEC196700 GNY196699:GNY196700 GXU196699:GXU196700 HHQ196699:HHQ196700 HRM196699:HRM196700 IBI196699:IBI196700 ILE196699:ILE196700 IVA196699:IVA196700 JEW196699:JEW196700 JOS196699:JOS196700 JYO196699:JYO196700 KIK196699:KIK196700 KSG196699:KSG196700 LCC196699:LCC196700 LLY196699:LLY196700 LVU196699:LVU196700 MFQ196699:MFQ196700 MPM196699:MPM196700 MZI196699:MZI196700 NJE196699:NJE196700 NTA196699:NTA196700 OCW196699:OCW196700 OMS196699:OMS196700 OWO196699:OWO196700 PGK196699:PGK196700 PQG196699:PQG196700 QAC196699:QAC196700 QJY196699:QJY196700 QTU196699:QTU196700 RDQ196699:RDQ196700 RNM196699:RNM196700 RXI196699:RXI196700 SHE196699:SHE196700 SRA196699:SRA196700 TAW196699:TAW196700 TKS196699:TKS196700 TUO196699:TUO196700 UEK196699:UEK196700 UOG196699:UOG196700 UYC196699:UYC196700 VHY196699:VHY196700 VRU196699:VRU196700 WBQ196699:WBQ196700 WLM196699:WLM196700 WVI196699:WVI196700 IW262235:IW262236 SS262235:SS262236 ACO262235:ACO262236 AMK262235:AMK262236 AWG262235:AWG262236 BGC262235:BGC262236 BPY262235:BPY262236 BZU262235:BZU262236 CJQ262235:CJQ262236 CTM262235:CTM262236 DDI262235:DDI262236 DNE262235:DNE262236 DXA262235:DXA262236 EGW262235:EGW262236 EQS262235:EQS262236 FAO262235:FAO262236 FKK262235:FKK262236 FUG262235:FUG262236 GEC262235:GEC262236 GNY262235:GNY262236 GXU262235:GXU262236 HHQ262235:HHQ262236 HRM262235:HRM262236 IBI262235:IBI262236 ILE262235:ILE262236 IVA262235:IVA262236 JEW262235:JEW262236 JOS262235:JOS262236 JYO262235:JYO262236 KIK262235:KIK262236 KSG262235:KSG262236 LCC262235:LCC262236 LLY262235:LLY262236 LVU262235:LVU262236 MFQ262235:MFQ262236 MPM262235:MPM262236 MZI262235:MZI262236 NJE262235:NJE262236 NTA262235:NTA262236 OCW262235:OCW262236 OMS262235:OMS262236 OWO262235:OWO262236 PGK262235:PGK262236 PQG262235:PQG262236 QAC262235:QAC262236 QJY262235:QJY262236 QTU262235:QTU262236 RDQ262235:RDQ262236 RNM262235:RNM262236 RXI262235:RXI262236 SHE262235:SHE262236 SRA262235:SRA262236 TAW262235:TAW262236 TKS262235:TKS262236 TUO262235:TUO262236 UEK262235:UEK262236 UOG262235:UOG262236 UYC262235:UYC262236 VHY262235:VHY262236 VRU262235:VRU262236 WBQ262235:WBQ262236 WLM262235:WLM262236 WVI262235:WVI262236 IW327771:IW327772 SS327771:SS327772 ACO327771:ACO327772 AMK327771:AMK327772 AWG327771:AWG327772 BGC327771:BGC327772 BPY327771:BPY327772 BZU327771:BZU327772 CJQ327771:CJQ327772 CTM327771:CTM327772 DDI327771:DDI327772 DNE327771:DNE327772 DXA327771:DXA327772 EGW327771:EGW327772 EQS327771:EQS327772 FAO327771:FAO327772 FKK327771:FKK327772 FUG327771:FUG327772 GEC327771:GEC327772 GNY327771:GNY327772 GXU327771:GXU327772 HHQ327771:HHQ327772 HRM327771:HRM327772 IBI327771:IBI327772 ILE327771:ILE327772 IVA327771:IVA327772 JEW327771:JEW327772 JOS327771:JOS327772 JYO327771:JYO327772 KIK327771:KIK327772 KSG327771:KSG327772 LCC327771:LCC327772 LLY327771:LLY327772 LVU327771:LVU327772 MFQ327771:MFQ327772 MPM327771:MPM327772 MZI327771:MZI327772 NJE327771:NJE327772 NTA327771:NTA327772 OCW327771:OCW327772 OMS327771:OMS327772 OWO327771:OWO327772 PGK327771:PGK327772 PQG327771:PQG327772 QAC327771:QAC327772 QJY327771:QJY327772 QTU327771:QTU327772 RDQ327771:RDQ327772 RNM327771:RNM327772 RXI327771:RXI327772 SHE327771:SHE327772 SRA327771:SRA327772 TAW327771:TAW327772 TKS327771:TKS327772 TUO327771:TUO327772 UEK327771:UEK327772 UOG327771:UOG327772 UYC327771:UYC327772 VHY327771:VHY327772 VRU327771:VRU327772 WBQ327771:WBQ327772 WLM327771:WLM327772 WVI327771:WVI327772 IW393307:IW393308 SS393307:SS393308 ACO393307:ACO393308 AMK393307:AMK393308 AWG393307:AWG393308 BGC393307:BGC393308 BPY393307:BPY393308 BZU393307:BZU393308 CJQ393307:CJQ393308 CTM393307:CTM393308 DDI393307:DDI393308 DNE393307:DNE393308 DXA393307:DXA393308 EGW393307:EGW393308 EQS393307:EQS393308 FAO393307:FAO393308 FKK393307:FKK393308 FUG393307:FUG393308 GEC393307:GEC393308 GNY393307:GNY393308 GXU393307:GXU393308 HHQ393307:HHQ393308 HRM393307:HRM393308 IBI393307:IBI393308 ILE393307:ILE393308 IVA393307:IVA393308 JEW393307:JEW393308 JOS393307:JOS393308 JYO393307:JYO393308 KIK393307:KIK393308 KSG393307:KSG393308 LCC393307:LCC393308 LLY393307:LLY393308 LVU393307:LVU393308 MFQ393307:MFQ393308 MPM393307:MPM393308 MZI393307:MZI393308 NJE393307:NJE393308 NTA393307:NTA393308 OCW393307:OCW393308 OMS393307:OMS393308 OWO393307:OWO393308 PGK393307:PGK393308 PQG393307:PQG393308 QAC393307:QAC393308 QJY393307:QJY393308 QTU393307:QTU393308 RDQ393307:RDQ393308 RNM393307:RNM393308 RXI393307:RXI393308 SHE393307:SHE393308 SRA393307:SRA393308 TAW393307:TAW393308 TKS393307:TKS393308 TUO393307:TUO393308 UEK393307:UEK393308 UOG393307:UOG393308 UYC393307:UYC393308 VHY393307:VHY393308 VRU393307:VRU393308 WBQ393307:WBQ393308 WLM393307:WLM393308 WVI393307:WVI393308 IW458843:IW458844 SS458843:SS458844 ACO458843:ACO458844 AMK458843:AMK458844 AWG458843:AWG458844 BGC458843:BGC458844 BPY458843:BPY458844 BZU458843:BZU458844 CJQ458843:CJQ458844 CTM458843:CTM458844 DDI458843:DDI458844 DNE458843:DNE458844 DXA458843:DXA458844 EGW458843:EGW458844 EQS458843:EQS458844 FAO458843:FAO458844 FKK458843:FKK458844 FUG458843:FUG458844 GEC458843:GEC458844 GNY458843:GNY458844 GXU458843:GXU458844 HHQ458843:HHQ458844 HRM458843:HRM458844 IBI458843:IBI458844 ILE458843:ILE458844 IVA458843:IVA458844 JEW458843:JEW458844 JOS458843:JOS458844 JYO458843:JYO458844 KIK458843:KIK458844 KSG458843:KSG458844 LCC458843:LCC458844 LLY458843:LLY458844 LVU458843:LVU458844 MFQ458843:MFQ458844 MPM458843:MPM458844 MZI458843:MZI458844 NJE458843:NJE458844 NTA458843:NTA458844 OCW458843:OCW458844 OMS458843:OMS458844 OWO458843:OWO458844 PGK458843:PGK458844 PQG458843:PQG458844 QAC458843:QAC458844 QJY458843:QJY458844 QTU458843:QTU458844 RDQ458843:RDQ458844 RNM458843:RNM458844 RXI458843:RXI458844 SHE458843:SHE458844 SRA458843:SRA458844 TAW458843:TAW458844 TKS458843:TKS458844 TUO458843:TUO458844 UEK458843:UEK458844 UOG458843:UOG458844 UYC458843:UYC458844 VHY458843:VHY458844 VRU458843:VRU458844 WBQ458843:WBQ458844 WLM458843:WLM458844 WVI458843:WVI458844 IW524379:IW524380 SS524379:SS524380 ACO524379:ACO524380 AMK524379:AMK524380 AWG524379:AWG524380 BGC524379:BGC524380 BPY524379:BPY524380 BZU524379:BZU524380 CJQ524379:CJQ524380 CTM524379:CTM524380 DDI524379:DDI524380 DNE524379:DNE524380 DXA524379:DXA524380 EGW524379:EGW524380 EQS524379:EQS524380 FAO524379:FAO524380 FKK524379:FKK524380 FUG524379:FUG524380 GEC524379:GEC524380 GNY524379:GNY524380 GXU524379:GXU524380 HHQ524379:HHQ524380 HRM524379:HRM524380 IBI524379:IBI524380 ILE524379:ILE524380 IVA524379:IVA524380 JEW524379:JEW524380 JOS524379:JOS524380 JYO524379:JYO524380 KIK524379:KIK524380 KSG524379:KSG524380 LCC524379:LCC524380 LLY524379:LLY524380 LVU524379:LVU524380 MFQ524379:MFQ524380 MPM524379:MPM524380 MZI524379:MZI524380 NJE524379:NJE524380 NTA524379:NTA524380 OCW524379:OCW524380 OMS524379:OMS524380 OWO524379:OWO524380 PGK524379:PGK524380 PQG524379:PQG524380 QAC524379:QAC524380 QJY524379:QJY524380 QTU524379:QTU524380 RDQ524379:RDQ524380 RNM524379:RNM524380 RXI524379:RXI524380 SHE524379:SHE524380 SRA524379:SRA524380 TAW524379:TAW524380 TKS524379:TKS524380 TUO524379:TUO524380 UEK524379:UEK524380 UOG524379:UOG524380 UYC524379:UYC524380 VHY524379:VHY524380 VRU524379:VRU524380 WBQ524379:WBQ524380 WLM524379:WLM524380 WVI524379:WVI524380 IW589915:IW589916 SS589915:SS589916 ACO589915:ACO589916 AMK589915:AMK589916 AWG589915:AWG589916 BGC589915:BGC589916 BPY589915:BPY589916 BZU589915:BZU589916 CJQ589915:CJQ589916 CTM589915:CTM589916 DDI589915:DDI589916 DNE589915:DNE589916 DXA589915:DXA589916 EGW589915:EGW589916 EQS589915:EQS589916 FAO589915:FAO589916 FKK589915:FKK589916 FUG589915:FUG589916 GEC589915:GEC589916 GNY589915:GNY589916 GXU589915:GXU589916 HHQ589915:HHQ589916 HRM589915:HRM589916 IBI589915:IBI589916 ILE589915:ILE589916 IVA589915:IVA589916 JEW589915:JEW589916 JOS589915:JOS589916 JYO589915:JYO589916 KIK589915:KIK589916 KSG589915:KSG589916 LCC589915:LCC589916 LLY589915:LLY589916 LVU589915:LVU589916 MFQ589915:MFQ589916 MPM589915:MPM589916 MZI589915:MZI589916 NJE589915:NJE589916 NTA589915:NTA589916 OCW589915:OCW589916 OMS589915:OMS589916 OWO589915:OWO589916 PGK589915:PGK589916 PQG589915:PQG589916 QAC589915:QAC589916 QJY589915:QJY589916 QTU589915:QTU589916 RDQ589915:RDQ589916 RNM589915:RNM589916 RXI589915:RXI589916 SHE589915:SHE589916 SRA589915:SRA589916 TAW589915:TAW589916 TKS589915:TKS589916 TUO589915:TUO589916 UEK589915:UEK589916 UOG589915:UOG589916 UYC589915:UYC589916 VHY589915:VHY589916 VRU589915:VRU589916 WBQ589915:WBQ589916 WLM589915:WLM589916 WVI589915:WVI589916 IW655451:IW655452 SS655451:SS655452 ACO655451:ACO655452 AMK655451:AMK655452 AWG655451:AWG655452 BGC655451:BGC655452 BPY655451:BPY655452 BZU655451:BZU655452 CJQ655451:CJQ655452 CTM655451:CTM655452 DDI655451:DDI655452 DNE655451:DNE655452 DXA655451:DXA655452 EGW655451:EGW655452 EQS655451:EQS655452 FAO655451:FAO655452 FKK655451:FKK655452 FUG655451:FUG655452 GEC655451:GEC655452 GNY655451:GNY655452 GXU655451:GXU655452 HHQ655451:HHQ655452 HRM655451:HRM655452 IBI655451:IBI655452 ILE655451:ILE655452 IVA655451:IVA655452 JEW655451:JEW655452 JOS655451:JOS655452 JYO655451:JYO655452 KIK655451:KIK655452 KSG655451:KSG655452 LCC655451:LCC655452 LLY655451:LLY655452 LVU655451:LVU655452 MFQ655451:MFQ655452 MPM655451:MPM655452 MZI655451:MZI655452 NJE655451:NJE655452 NTA655451:NTA655452 OCW655451:OCW655452 OMS655451:OMS655452 OWO655451:OWO655452 PGK655451:PGK655452 PQG655451:PQG655452 QAC655451:QAC655452 QJY655451:QJY655452 QTU655451:QTU655452 RDQ655451:RDQ655452 RNM655451:RNM655452 RXI655451:RXI655452 SHE655451:SHE655452 SRA655451:SRA655452 TAW655451:TAW655452 TKS655451:TKS655452 TUO655451:TUO655452 UEK655451:UEK655452 UOG655451:UOG655452 UYC655451:UYC655452 VHY655451:VHY655452 VRU655451:VRU655452 WBQ655451:WBQ655452 WLM655451:WLM655452 WVI655451:WVI655452 IW720987:IW720988 SS720987:SS720988 ACO720987:ACO720988 AMK720987:AMK720988 AWG720987:AWG720988 BGC720987:BGC720988 BPY720987:BPY720988 BZU720987:BZU720988 CJQ720987:CJQ720988 CTM720987:CTM720988 DDI720987:DDI720988 DNE720987:DNE720988 DXA720987:DXA720988 EGW720987:EGW720988 EQS720987:EQS720988 FAO720987:FAO720988 FKK720987:FKK720988 FUG720987:FUG720988 GEC720987:GEC720988 GNY720987:GNY720988 GXU720987:GXU720988 HHQ720987:HHQ720988 HRM720987:HRM720988 IBI720987:IBI720988 ILE720987:ILE720988 IVA720987:IVA720988 JEW720987:JEW720988 JOS720987:JOS720988 JYO720987:JYO720988 KIK720987:KIK720988 KSG720987:KSG720988 LCC720987:LCC720988 LLY720987:LLY720988 LVU720987:LVU720988 MFQ720987:MFQ720988 MPM720987:MPM720988 MZI720987:MZI720988 NJE720987:NJE720988 NTA720987:NTA720988 OCW720987:OCW720988 OMS720987:OMS720988 OWO720987:OWO720988 PGK720987:PGK720988 PQG720987:PQG720988 QAC720987:QAC720988 QJY720987:QJY720988 QTU720987:QTU720988 RDQ720987:RDQ720988 RNM720987:RNM720988 RXI720987:RXI720988 SHE720987:SHE720988 SRA720987:SRA720988 TAW720987:TAW720988 TKS720987:TKS720988 TUO720987:TUO720988 UEK720987:UEK720988 UOG720987:UOG720988 UYC720987:UYC720988 VHY720987:VHY720988 VRU720987:VRU720988 WBQ720987:WBQ720988 WLM720987:WLM720988 WVI720987:WVI720988 IW786523:IW786524 SS786523:SS786524 ACO786523:ACO786524 AMK786523:AMK786524 AWG786523:AWG786524 BGC786523:BGC786524 BPY786523:BPY786524 BZU786523:BZU786524 CJQ786523:CJQ786524 CTM786523:CTM786524 DDI786523:DDI786524 DNE786523:DNE786524 DXA786523:DXA786524 EGW786523:EGW786524 EQS786523:EQS786524 FAO786523:FAO786524 FKK786523:FKK786524 FUG786523:FUG786524 GEC786523:GEC786524 GNY786523:GNY786524 GXU786523:GXU786524 HHQ786523:HHQ786524 HRM786523:HRM786524 IBI786523:IBI786524 ILE786523:ILE786524 IVA786523:IVA786524 JEW786523:JEW786524 JOS786523:JOS786524 JYO786523:JYO786524 KIK786523:KIK786524 KSG786523:KSG786524 LCC786523:LCC786524 LLY786523:LLY786524 LVU786523:LVU786524 MFQ786523:MFQ786524 MPM786523:MPM786524 MZI786523:MZI786524 NJE786523:NJE786524 NTA786523:NTA786524 OCW786523:OCW786524 OMS786523:OMS786524 OWO786523:OWO786524 PGK786523:PGK786524 PQG786523:PQG786524 QAC786523:QAC786524 QJY786523:QJY786524 QTU786523:QTU786524 RDQ786523:RDQ786524 RNM786523:RNM786524 RXI786523:RXI786524 SHE786523:SHE786524 SRA786523:SRA786524 TAW786523:TAW786524 TKS786523:TKS786524 TUO786523:TUO786524 UEK786523:UEK786524 UOG786523:UOG786524 UYC786523:UYC786524 VHY786523:VHY786524 VRU786523:VRU786524 WBQ786523:WBQ786524 WLM786523:WLM786524 WVI786523:WVI786524 IW852059:IW852060 SS852059:SS852060 ACO852059:ACO852060 AMK852059:AMK852060 AWG852059:AWG852060 BGC852059:BGC852060 BPY852059:BPY852060 BZU852059:BZU852060 CJQ852059:CJQ852060 CTM852059:CTM852060 DDI852059:DDI852060 DNE852059:DNE852060 DXA852059:DXA852060 EGW852059:EGW852060 EQS852059:EQS852060 FAO852059:FAO852060 FKK852059:FKK852060 FUG852059:FUG852060 GEC852059:GEC852060 GNY852059:GNY852060 GXU852059:GXU852060 HHQ852059:HHQ852060 HRM852059:HRM852060 IBI852059:IBI852060 ILE852059:ILE852060 IVA852059:IVA852060 JEW852059:JEW852060 JOS852059:JOS852060 JYO852059:JYO852060 KIK852059:KIK852060 KSG852059:KSG852060 LCC852059:LCC852060 LLY852059:LLY852060 LVU852059:LVU852060 MFQ852059:MFQ852060 MPM852059:MPM852060 MZI852059:MZI852060 NJE852059:NJE852060 NTA852059:NTA852060 OCW852059:OCW852060 OMS852059:OMS852060 OWO852059:OWO852060 PGK852059:PGK852060 PQG852059:PQG852060 QAC852059:QAC852060 QJY852059:QJY852060 QTU852059:QTU852060 RDQ852059:RDQ852060 RNM852059:RNM852060 RXI852059:RXI852060 SHE852059:SHE852060 SRA852059:SRA852060 TAW852059:TAW852060 TKS852059:TKS852060 TUO852059:TUO852060 UEK852059:UEK852060 UOG852059:UOG852060 UYC852059:UYC852060 VHY852059:VHY852060 VRU852059:VRU852060 WBQ852059:WBQ852060 WLM852059:WLM852060 WVI852059:WVI852060 IW917595:IW917596 SS917595:SS917596 ACO917595:ACO917596 AMK917595:AMK917596 AWG917595:AWG917596 BGC917595:BGC917596 BPY917595:BPY917596 BZU917595:BZU917596 CJQ917595:CJQ917596 CTM917595:CTM917596 DDI917595:DDI917596 DNE917595:DNE917596 DXA917595:DXA917596 EGW917595:EGW917596 EQS917595:EQS917596 FAO917595:FAO917596 FKK917595:FKK917596 FUG917595:FUG917596 GEC917595:GEC917596 GNY917595:GNY917596 GXU917595:GXU917596 HHQ917595:HHQ917596 HRM917595:HRM917596 IBI917595:IBI917596 ILE917595:ILE917596 IVA917595:IVA917596 JEW917595:JEW917596 JOS917595:JOS917596 JYO917595:JYO917596 KIK917595:KIK917596 KSG917595:KSG917596 LCC917595:LCC917596 LLY917595:LLY917596 LVU917595:LVU917596 MFQ917595:MFQ917596 MPM917595:MPM917596 MZI917595:MZI917596 NJE917595:NJE917596 NTA917595:NTA917596 OCW917595:OCW917596 OMS917595:OMS917596 OWO917595:OWO917596 PGK917595:PGK917596 PQG917595:PQG917596 QAC917595:QAC917596 QJY917595:QJY917596 QTU917595:QTU917596 RDQ917595:RDQ917596 RNM917595:RNM917596 RXI917595:RXI917596 SHE917595:SHE917596 SRA917595:SRA917596 TAW917595:TAW917596 TKS917595:TKS917596 TUO917595:TUO917596 UEK917595:UEK917596 UOG917595:UOG917596 UYC917595:UYC917596 VHY917595:VHY917596 VRU917595:VRU917596 WBQ917595:WBQ917596 WLM917595:WLM917596 WVI917595:WVI917596 IW983131:IW983132 SS983131:SS983132 ACO983131:ACO983132 AMK983131:AMK983132 AWG983131:AWG983132 BGC983131:BGC983132 BPY983131:BPY983132 BZU983131:BZU983132 CJQ983131:CJQ983132 CTM983131:CTM983132 DDI983131:DDI983132 DNE983131:DNE983132 DXA983131:DXA983132 EGW983131:EGW983132 EQS983131:EQS983132 FAO983131:FAO983132 FKK983131:FKK983132 FUG983131:FUG983132 GEC983131:GEC983132 GNY983131:GNY983132 GXU983131:GXU983132 HHQ983131:HHQ983132 HRM983131:HRM983132 IBI983131:IBI983132 ILE983131:ILE983132 IVA983131:IVA983132 JEW983131:JEW983132 JOS983131:JOS983132 JYO983131:JYO983132 KIK983131:KIK983132 KSG983131:KSG983132 LCC983131:LCC983132 LLY983131:LLY983132 LVU983131:LVU983132 MFQ983131:MFQ983132 MPM983131:MPM983132 MZI983131:MZI983132 NJE983131:NJE983132 NTA983131:NTA983132 OCW983131:OCW983132 OMS983131:OMS983132 OWO983131:OWO983132 PGK983131:PGK983132 PQG983131:PQG983132 QAC983131:QAC983132 QJY983131:QJY983132 QTU983131:QTU983132 RDQ983131:RDQ983132 RNM983131:RNM983132 RXI983131:RXI983132 SHE983131:SHE983132 SRA983131:SRA983132 TAW983131:TAW983132 TKS983131:TKS983132 TUO983131:TUO983132 UEK983131:UEK983132 UOG983131:UOG983132 UYC983131:UYC983132 VHY983131:VHY983132 VRU983131:VRU983132 WBQ983131:WBQ983132 WLM983131:WLM983132 WVI983131:WVI983132 IW65624:IW65625 SS65624:SS65625 ACO65624:ACO65625 AMK65624:AMK65625 AWG65624:AWG65625 BGC65624:BGC65625 BPY65624:BPY65625 BZU65624:BZU65625 CJQ65624:CJQ65625 CTM65624:CTM65625 DDI65624:DDI65625 DNE65624:DNE65625 DXA65624:DXA65625 EGW65624:EGW65625 EQS65624:EQS65625 FAO65624:FAO65625 FKK65624:FKK65625 FUG65624:FUG65625 GEC65624:GEC65625 GNY65624:GNY65625 GXU65624:GXU65625 HHQ65624:HHQ65625 HRM65624:HRM65625 IBI65624:IBI65625 ILE65624:ILE65625 IVA65624:IVA65625 JEW65624:JEW65625 JOS65624:JOS65625 JYO65624:JYO65625 KIK65624:KIK65625 KSG65624:KSG65625 LCC65624:LCC65625 LLY65624:LLY65625 LVU65624:LVU65625 MFQ65624:MFQ65625 MPM65624:MPM65625 MZI65624:MZI65625 NJE65624:NJE65625 NTA65624:NTA65625 OCW65624:OCW65625 OMS65624:OMS65625 OWO65624:OWO65625 PGK65624:PGK65625 PQG65624:PQG65625 QAC65624:QAC65625 QJY65624:QJY65625 QTU65624:QTU65625 RDQ65624:RDQ65625 RNM65624:RNM65625 RXI65624:RXI65625 SHE65624:SHE65625 SRA65624:SRA65625 TAW65624:TAW65625 TKS65624:TKS65625 TUO65624:TUO65625 UEK65624:UEK65625 UOG65624:UOG65625 UYC65624:UYC65625 VHY65624:VHY65625 VRU65624:VRU65625 WBQ65624:WBQ65625 WLM65624:WLM65625 WVI65624:WVI65625 IW131160:IW131161 SS131160:SS131161 ACO131160:ACO131161 AMK131160:AMK131161 AWG131160:AWG131161 BGC131160:BGC131161 BPY131160:BPY131161 BZU131160:BZU131161 CJQ131160:CJQ131161 CTM131160:CTM131161 DDI131160:DDI131161 DNE131160:DNE131161 DXA131160:DXA131161 EGW131160:EGW131161 EQS131160:EQS131161 FAO131160:FAO131161 FKK131160:FKK131161 FUG131160:FUG131161 GEC131160:GEC131161 GNY131160:GNY131161 GXU131160:GXU131161 HHQ131160:HHQ131161 HRM131160:HRM131161 IBI131160:IBI131161 ILE131160:ILE131161 IVA131160:IVA131161 JEW131160:JEW131161 JOS131160:JOS131161 JYO131160:JYO131161 KIK131160:KIK131161 KSG131160:KSG131161 LCC131160:LCC131161 LLY131160:LLY131161 LVU131160:LVU131161 MFQ131160:MFQ131161 MPM131160:MPM131161 MZI131160:MZI131161 NJE131160:NJE131161 NTA131160:NTA131161 OCW131160:OCW131161 OMS131160:OMS131161 OWO131160:OWO131161 PGK131160:PGK131161 PQG131160:PQG131161 QAC131160:QAC131161 QJY131160:QJY131161 QTU131160:QTU131161 RDQ131160:RDQ131161 RNM131160:RNM131161 RXI131160:RXI131161 SHE131160:SHE131161 SRA131160:SRA131161 TAW131160:TAW131161 TKS131160:TKS131161 TUO131160:TUO131161 UEK131160:UEK131161 UOG131160:UOG131161 UYC131160:UYC131161 VHY131160:VHY131161 VRU131160:VRU131161 WBQ131160:WBQ131161 WLM131160:WLM131161 WVI131160:WVI131161 IW196696:IW196697 SS196696:SS196697 ACO196696:ACO196697 AMK196696:AMK196697 AWG196696:AWG196697 BGC196696:BGC196697 BPY196696:BPY196697 BZU196696:BZU196697 CJQ196696:CJQ196697 CTM196696:CTM196697 DDI196696:DDI196697 DNE196696:DNE196697 DXA196696:DXA196697 EGW196696:EGW196697 EQS196696:EQS196697 FAO196696:FAO196697 FKK196696:FKK196697 FUG196696:FUG196697 GEC196696:GEC196697 GNY196696:GNY196697 GXU196696:GXU196697 HHQ196696:HHQ196697 HRM196696:HRM196697 IBI196696:IBI196697 ILE196696:ILE196697 IVA196696:IVA196697 JEW196696:JEW196697 JOS196696:JOS196697 JYO196696:JYO196697 KIK196696:KIK196697 KSG196696:KSG196697 LCC196696:LCC196697 LLY196696:LLY196697 LVU196696:LVU196697 MFQ196696:MFQ196697 MPM196696:MPM196697 MZI196696:MZI196697 NJE196696:NJE196697 NTA196696:NTA196697 OCW196696:OCW196697 OMS196696:OMS196697 OWO196696:OWO196697 PGK196696:PGK196697 PQG196696:PQG196697 QAC196696:QAC196697 QJY196696:QJY196697 QTU196696:QTU196697 RDQ196696:RDQ196697 RNM196696:RNM196697 RXI196696:RXI196697 SHE196696:SHE196697 SRA196696:SRA196697 TAW196696:TAW196697 TKS196696:TKS196697 TUO196696:TUO196697 UEK196696:UEK196697 UOG196696:UOG196697 UYC196696:UYC196697 VHY196696:VHY196697 VRU196696:VRU196697 WBQ196696:WBQ196697 WLM196696:WLM196697 WVI196696:WVI196697 IW262232:IW262233 SS262232:SS262233 ACO262232:ACO262233 AMK262232:AMK262233 AWG262232:AWG262233 BGC262232:BGC262233 BPY262232:BPY262233 BZU262232:BZU262233 CJQ262232:CJQ262233 CTM262232:CTM262233 DDI262232:DDI262233 DNE262232:DNE262233 DXA262232:DXA262233 EGW262232:EGW262233 EQS262232:EQS262233 FAO262232:FAO262233 FKK262232:FKK262233 FUG262232:FUG262233 GEC262232:GEC262233 GNY262232:GNY262233 GXU262232:GXU262233 HHQ262232:HHQ262233 HRM262232:HRM262233 IBI262232:IBI262233 ILE262232:ILE262233 IVA262232:IVA262233 JEW262232:JEW262233 JOS262232:JOS262233 JYO262232:JYO262233 KIK262232:KIK262233 KSG262232:KSG262233 LCC262232:LCC262233 LLY262232:LLY262233 LVU262232:LVU262233 MFQ262232:MFQ262233 MPM262232:MPM262233 MZI262232:MZI262233 NJE262232:NJE262233 NTA262232:NTA262233 OCW262232:OCW262233 OMS262232:OMS262233 OWO262232:OWO262233 PGK262232:PGK262233 PQG262232:PQG262233 QAC262232:QAC262233 QJY262232:QJY262233 QTU262232:QTU262233 RDQ262232:RDQ262233 RNM262232:RNM262233 RXI262232:RXI262233 SHE262232:SHE262233 SRA262232:SRA262233 TAW262232:TAW262233 TKS262232:TKS262233 TUO262232:TUO262233 UEK262232:UEK262233 UOG262232:UOG262233 UYC262232:UYC262233 VHY262232:VHY262233 VRU262232:VRU262233 WBQ262232:WBQ262233 WLM262232:WLM262233 WVI262232:WVI262233 IW327768:IW327769 SS327768:SS327769 ACO327768:ACO327769 AMK327768:AMK327769 AWG327768:AWG327769 BGC327768:BGC327769 BPY327768:BPY327769 BZU327768:BZU327769 CJQ327768:CJQ327769 CTM327768:CTM327769 DDI327768:DDI327769 DNE327768:DNE327769 DXA327768:DXA327769 EGW327768:EGW327769 EQS327768:EQS327769 FAO327768:FAO327769 FKK327768:FKK327769 FUG327768:FUG327769 GEC327768:GEC327769 GNY327768:GNY327769 GXU327768:GXU327769 HHQ327768:HHQ327769 HRM327768:HRM327769 IBI327768:IBI327769 ILE327768:ILE327769 IVA327768:IVA327769 JEW327768:JEW327769 JOS327768:JOS327769 JYO327768:JYO327769 KIK327768:KIK327769 KSG327768:KSG327769 LCC327768:LCC327769 LLY327768:LLY327769 LVU327768:LVU327769 MFQ327768:MFQ327769 MPM327768:MPM327769 MZI327768:MZI327769 NJE327768:NJE327769 NTA327768:NTA327769 OCW327768:OCW327769 OMS327768:OMS327769 OWO327768:OWO327769 PGK327768:PGK327769 PQG327768:PQG327769 QAC327768:QAC327769 QJY327768:QJY327769 QTU327768:QTU327769 RDQ327768:RDQ327769 RNM327768:RNM327769 RXI327768:RXI327769 SHE327768:SHE327769 SRA327768:SRA327769 TAW327768:TAW327769 TKS327768:TKS327769 TUO327768:TUO327769 UEK327768:UEK327769 UOG327768:UOG327769 UYC327768:UYC327769 VHY327768:VHY327769 VRU327768:VRU327769 WBQ327768:WBQ327769 WLM327768:WLM327769 WVI327768:WVI327769 IW393304:IW393305 SS393304:SS393305 ACO393304:ACO393305 AMK393304:AMK393305 AWG393304:AWG393305 BGC393304:BGC393305 BPY393304:BPY393305 BZU393304:BZU393305 CJQ393304:CJQ393305 CTM393304:CTM393305 DDI393304:DDI393305 DNE393304:DNE393305 DXA393304:DXA393305 EGW393304:EGW393305 EQS393304:EQS393305 FAO393304:FAO393305 FKK393304:FKK393305 FUG393304:FUG393305 GEC393304:GEC393305 GNY393304:GNY393305 GXU393304:GXU393305 HHQ393304:HHQ393305 HRM393304:HRM393305 IBI393304:IBI393305 ILE393304:ILE393305 IVA393304:IVA393305 JEW393304:JEW393305 JOS393304:JOS393305 JYO393304:JYO393305 KIK393304:KIK393305 KSG393304:KSG393305 LCC393304:LCC393305 LLY393304:LLY393305 LVU393304:LVU393305 MFQ393304:MFQ393305 MPM393304:MPM393305 MZI393304:MZI393305 NJE393304:NJE393305 NTA393304:NTA393305 OCW393304:OCW393305 OMS393304:OMS393305 OWO393304:OWO393305 PGK393304:PGK393305 PQG393304:PQG393305 QAC393304:QAC393305 QJY393304:QJY393305 QTU393304:QTU393305 RDQ393304:RDQ393305 RNM393304:RNM393305 RXI393304:RXI393305 SHE393304:SHE393305 SRA393304:SRA393305 TAW393304:TAW393305 TKS393304:TKS393305 TUO393304:TUO393305 UEK393304:UEK393305 UOG393304:UOG393305 UYC393304:UYC393305 VHY393304:VHY393305 VRU393304:VRU393305 WBQ393304:WBQ393305 WLM393304:WLM393305 WVI393304:WVI393305 IW458840:IW458841 SS458840:SS458841 ACO458840:ACO458841 AMK458840:AMK458841 AWG458840:AWG458841 BGC458840:BGC458841 BPY458840:BPY458841 BZU458840:BZU458841 CJQ458840:CJQ458841 CTM458840:CTM458841 DDI458840:DDI458841 DNE458840:DNE458841 DXA458840:DXA458841 EGW458840:EGW458841 EQS458840:EQS458841 FAO458840:FAO458841 FKK458840:FKK458841 FUG458840:FUG458841 GEC458840:GEC458841 GNY458840:GNY458841 GXU458840:GXU458841 HHQ458840:HHQ458841 HRM458840:HRM458841 IBI458840:IBI458841 ILE458840:ILE458841 IVA458840:IVA458841 JEW458840:JEW458841 JOS458840:JOS458841 JYO458840:JYO458841 KIK458840:KIK458841 KSG458840:KSG458841 LCC458840:LCC458841 LLY458840:LLY458841 LVU458840:LVU458841 MFQ458840:MFQ458841 MPM458840:MPM458841 MZI458840:MZI458841 NJE458840:NJE458841 NTA458840:NTA458841 OCW458840:OCW458841 OMS458840:OMS458841 OWO458840:OWO458841 PGK458840:PGK458841 PQG458840:PQG458841 QAC458840:QAC458841 QJY458840:QJY458841 QTU458840:QTU458841 RDQ458840:RDQ458841 RNM458840:RNM458841 RXI458840:RXI458841 SHE458840:SHE458841 SRA458840:SRA458841 TAW458840:TAW458841 TKS458840:TKS458841 TUO458840:TUO458841 UEK458840:UEK458841 UOG458840:UOG458841 UYC458840:UYC458841 VHY458840:VHY458841 VRU458840:VRU458841 WBQ458840:WBQ458841 WLM458840:WLM458841 WVI458840:WVI458841 IW524376:IW524377 SS524376:SS524377 ACO524376:ACO524377 AMK524376:AMK524377 AWG524376:AWG524377 BGC524376:BGC524377 BPY524376:BPY524377 BZU524376:BZU524377 CJQ524376:CJQ524377 CTM524376:CTM524377 DDI524376:DDI524377 DNE524376:DNE524377 DXA524376:DXA524377 EGW524376:EGW524377 EQS524376:EQS524377 FAO524376:FAO524377 FKK524376:FKK524377 FUG524376:FUG524377 GEC524376:GEC524377 GNY524376:GNY524377 GXU524376:GXU524377 HHQ524376:HHQ524377 HRM524376:HRM524377 IBI524376:IBI524377 ILE524376:ILE524377 IVA524376:IVA524377 JEW524376:JEW524377 JOS524376:JOS524377 JYO524376:JYO524377 KIK524376:KIK524377 KSG524376:KSG524377 LCC524376:LCC524377 LLY524376:LLY524377 LVU524376:LVU524377 MFQ524376:MFQ524377 MPM524376:MPM524377 MZI524376:MZI524377 NJE524376:NJE524377 NTA524376:NTA524377 OCW524376:OCW524377 OMS524376:OMS524377 OWO524376:OWO524377 PGK524376:PGK524377 PQG524376:PQG524377 QAC524376:QAC524377 QJY524376:QJY524377 QTU524376:QTU524377 RDQ524376:RDQ524377 RNM524376:RNM524377 RXI524376:RXI524377 SHE524376:SHE524377 SRA524376:SRA524377 TAW524376:TAW524377 TKS524376:TKS524377 TUO524376:TUO524377 UEK524376:UEK524377 UOG524376:UOG524377 UYC524376:UYC524377 VHY524376:VHY524377 VRU524376:VRU524377 WBQ524376:WBQ524377 WLM524376:WLM524377 WVI524376:WVI524377 IW589912:IW589913 SS589912:SS589913 ACO589912:ACO589913 AMK589912:AMK589913 AWG589912:AWG589913 BGC589912:BGC589913 BPY589912:BPY589913 BZU589912:BZU589913 CJQ589912:CJQ589913 CTM589912:CTM589913 DDI589912:DDI589913 DNE589912:DNE589913 DXA589912:DXA589913 EGW589912:EGW589913 EQS589912:EQS589913 FAO589912:FAO589913 FKK589912:FKK589913 FUG589912:FUG589913 GEC589912:GEC589913 GNY589912:GNY589913 GXU589912:GXU589913 HHQ589912:HHQ589913 HRM589912:HRM589913 IBI589912:IBI589913 ILE589912:ILE589913 IVA589912:IVA589913 JEW589912:JEW589913 JOS589912:JOS589913 JYO589912:JYO589913 KIK589912:KIK589913 KSG589912:KSG589913 LCC589912:LCC589913 LLY589912:LLY589913 LVU589912:LVU589913 MFQ589912:MFQ589913 MPM589912:MPM589913 MZI589912:MZI589913 NJE589912:NJE589913 NTA589912:NTA589913 OCW589912:OCW589913 OMS589912:OMS589913 OWO589912:OWO589913 PGK589912:PGK589913 PQG589912:PQG589913 QAC589912:QAC589913 QJY589912:QJY589913 QTU589912:QTU589913 RDQ589912:RDQ589913 RNM589912:RNM589913 RXI589912:RXI589913 SHE589912:SHE589913 SRA589912:SRA589913 TAW589912:TAW589913 TKS589912:TKS589913 TUO589912:TUO589913 UEK589912:UEK589913 UOG589912:UOG589913 UYC589912:UYC589913 VHY589912:VHY589913 VRU589912:VRU589913 WBQ589912:WBQ589913 WLM589912:WLM589913 WVI589912:WVI589913 IW655448:IW655449 SS655448:SS655449 ACO655448:ACO655449 AMK655448:AMK655449 AWG655448:AWG655449 BGC655448:BGC655449 BPY655448:BPY655449 BZU655448:BZU655449 CJQ655448:CJQ655449 CTM655448:CTM655449 DDI655448:DDI655449 DNE655448:DNE655449 DXA655448:DXA655449 EGW655448:EGW655449 EQS655448:EQS655449 FAO655448:FAO655449 FKK655448:FKK655449 FUG655448:FUG655449 GEC655448:GEC655449 GNY655448:GNY655449 GXU655448:GXU655449 HHQ655448:HHQ655449 HRM655448:HRM655449 IBI655448:IBI655449 ILE655448:ILE655449 IVA655448:IVA655449 JEW655448:JEW655449 JOS655448:JOS655449 JYO655448:JYO655449 KIK655448:KIK655449 KSG655448:KSG655449 LCC655448:LCC655449 LLY655448:LLY655449 LVU655448:LVU655449 MFQ655448:MFQ655449 MPM655448:MPM655449 MZI655448:MZI655449 NJE655448:NJE655449 NTA655448:NTA655449 OCW655448:OCW655449 OMS655448:OMS655449 OWO655448:OWO655449 PGK655448:PGK655449 PQG655448:PQG655449 QAC655448:QAC655449 QJY655448:QJY655449 QTU655448:QTU655449 RDQ655448:RDQ655449 RNM655448:RNM655449 RXI655448:RXI655449 SHE655448:SHE655449 SRA655448:SRA655449 TAW655448:TAW655449 TKS655448:TKS655449 TUO655448:TUO655449 UEK655448:UEK655449 UOG655448:UOG655449 UYC655448:UYC655449 VHY655448:VHY655449 VRU655448:VRU655449 WBQ655448:WBQ655449 WLM655448:WLM655449 WVI655448:WVI655449 IW720984:IW720985 SS720984:SS720985 ACO720984:ACO720985 AMK720984:AMK720985 AWG720984:AWG720985 BGC720984:BGC720985 BPY720984:BPY720985 BZU720984:BZU720985 CJQ720984:CJQ720985 CTM720984:CTM720985 DDI720984:DDI720985 DNE720984:DNE720985 DXA720984:DXA720985 EGW720984:EGW720985 EQS720984:EQS720985 FAO720984:FAO720985 FKK720984:FKK720985 FUG720984:FUG720985 GEC720984:GEC720985 GNY720984:GNY720985 GXU720984:GXU720985 HHQ720984:HHQ720985 HRM720984:HRM720985 IBI720984:IBI720985 ILE720984:ILE720985 IVA720984:IVA720985 JEW720984:JEW720985 JOS720984:JOS720985 JYO720984:JYO720985 KIK720984:KIK720985 KSG720984:KSG720985 LCC720984:LCC720985 LLY720984:LLY720985 LVU720984:LVU720985 MFQ720984:MFQ720985 MPM720984:MPM720985 MZI720984:MZI720985 NJE720984:NJE720985 NTA720984:NTA720985 OCW720984:OCW720985 OMS720984:OMS720985 OWO720984:OWO720985 PGK720984:PGK720985 PQG720984:PQG720985 QAC720984:QAC720985 QJY720984:QJY720985 QTU720984:QTU720985 RDQ720984:RDQ720985 RNM720984:RNM720985 RXI720984:RXI720985 SHE720984:SHE720985 SRA720984:SRA720985 TAW720984:TAW720985 TKS720984:TKS720985 TUO720984:TUO720985 UEK720984:UEK720985 UOG720984:UOG720985 UYC720984:UYC720985 VHY720984:VHY720985 VRU720984:VRU720985 WBQ720984:WBQ720985 WLM720984:WLM720985 WVI720984:WVI720985 IW786520:IW786521 SS786520:SS786521 ACO786520:ACO786521 AMK786520:AMK786521 AWG786520:AWG786521 BGC786520:BGC786521 BPY786520:BPY786521 BZU786520:BZU786521 CJQ786520:CJQ786521 CTM786520:CTM786521 DDI786520:DDI786521 DNE786520:DNE786521 DXA786520:DXA786521 EGW786520:EGW786521 EQS786520:EQS786521 FAO786520:FAO786521 FKK786520:FKK786521 FUG786520:FUG786521 GEC786520:GEC786521 GNY786520:GNY786521 GXU786520:GXU786521 HHQ786520:HHQ786521 HRM786520:HRM786521 IBI786520:IBI786521 ILE786520:ILE786521 IVA786520:IVA786521 JEW786520:JEW786521 JOS786520:JOS786521 JYO786520:JYO786521 KIK786520:KIK786521 KSG786520:KSG786521 LCC786520:LCC786521 LLY786520:LLY786521 LVU786520:LVU786521 MFQ786520:MFQ786521 MPM786520:MPM786521 MZI786520:MZI786521 NJE786520:NJE786521 NTA786520:NTA786521 OCW786520:OCW786521 OMS786520:OMS786521 OWO786520:OWO786521 PGK786520:PGK786521 PQG786520:PQG786521 QAC786520:QAC786521 QJY786520:QJY786521 QTU786520:QTU786521 RDQ786520:RDQ786521 RNM786520:RNM786521 RXI786520:RXI786521 SHE786520:SHE786521 SRA786520:SRA786521 TAW786520:TAW786521 TKS786520:TKS786521 TUO786520:TUO786521 UEK786520:UEK786521 UOG786520:UOG786521 UYC786520:UYC786521 VHY786520:VHY786521 VRU786520:VRU786521 WBQ786520:WBQ786521 WLM786520:WLM786521 WVI786520:WVI786521 IW852056:IW852057 SS852056:SS852057 ACO852056:ACO852057 AMK852056:AMK852057 AWG852056:AWG852057 BGC852056:BGC852057 BPY852056:BPY852057 BZU852056:BZU852057 CJQ852056:CJQ852057 CTM852056:CTM852057 DDI852056:DDI852057 DNE852056:DNE852057 DXA852056:DXA852057 EGW852056:EGW852057 EQS852056:EQS852057 FAO852056:FAO852057 FKK852056:FKK852057 FUG852056:FUG852057 GEC852056:GEC852057 GNY852056:GNY852057 GXU852056:GXU852057 HHQ852056:HHQ852057 HRM852056:HRM852057 IBI852056:IBI852057 ILE852056:ILE852057 IVA852056:IVA852057 JEW852056:JEW852057 JOS852056:JOS852057 JYO852056:JYO852057 KIK852056:KIK852057 KSG852056:KSG852057 LCC852056:LCC852057 LLY852056:LLY852057 LVU852056:LVU852057 MFQ852056:MFQ852057 MPM852056:MPM852057 MZI852056:MZI852057 NJE852056:NJE852057 NTA852056:NTA852057 OCW852056:OCW852057 OMS852056:OMS852057 OWO852056:OWO852057 PGK852056:PGK852057 PQG852056:PQG852057 QAC852056:QAC852057 QJY852056:QJY852057 QTU852056:QTU852057 RDQ852056:RDQ852057 RNM852056:RNM852057 RXI852056:RXI852057 SHE852056:SHE852057 SRA852056:SRA852057 TAW852056:TAW852057 TKS852056:TKS852057 TUO852056:TUO852057 UEK852056:UEK852057 UOG852056:UOG852057 UYC852056:UYC852057 VHY852056:VHY852057 VRU852056:VRU852057 WBQ852056:WBQ852057 WLM852056:WLM852057 WVI852056:WVI852057 IW917592:IW917593 SS917592:SS917593 ACO917592:ACO917593 AMK917592:AMK917593 AWG917592:AWG917593 BGC917592:BGC917593 BPY917592:BPY917593 BZU917592:BZU917593 CJQ917592:CJQ917593 CTM917592:CTM917593 DDI917592:DDI917593 DNE917592:DNE917593 DXA917592:DXA917593 EGW917592:EGW917593 EQS917592:EQS917593 FAO917592:FAO917593 FKK917592:FKK917593 FUG917592:FUG917593 GEC917592:GEC917593 GNY917592:GNY917593 GXU917592:GXU917593 HHQ917592:HHQ917593 HRM917592:HRM917593 IBI917592:IBI917593 ILE917592:ILE917593 IVA917592:IVA917593 JEW917592:JEW917593 JOS917592:JOS917593 JYO917592:JYO917593 KIK917592:KIK917593 KSG917592:KSG917593 LCC917592:LCC917593 LLY917592:LLY917593 LVU917592:LVU917593 MFQ917592:MFQ917593 MPM917592:MPM917593 MZI917592:MZI917593 NJE917592:NJE917593 NTA917592:NTA917593 OCW917592:OCW917593 OMS917592:OMS917593 OWO917592:OWO917593 PGK917592:PGK917593 PQG917592:PQG917593 QAC917592:QAC917593 QJY917592:QJY917593 QTU917592:QTU917593 RDQ917592:RDQ917593 RNM917592:RNM917593 RXI917592:RXI917593 SHE917592:SHE917593 SRA917592:SRA917593 TAW917592:TAW917593 TKS917592:TKS917593 TUO917592:TUO917593 UEK917592:UEK917593 UOG917592:UOG917593 UYC917592:UYC917593 VHY917592:VHY917593 VRU917592:VRU917593 WBQ917592:WBQ917593 WLM917592:WLM917593 WVI917592:WVI917593 IW983128:IW983129 SS983128:SS983129 ACO983128:ACO983129 AMK983128:AMK983129 AWG983128:AWG983129 BGC983128:BGC983129 BPY983128:BPY983129 BZU983128:BZU983129 CJQ983128:CJQ983129 CTM983128:CTM983129 DDI983128:DDI983129 DNE983128:DNE983129 DXA983128:DXA983129 EGW983128:EGW983129 EQS983128:EQS983129 FAO983128:FAO983129 FKK983128:FKK983129 FUG983128:FUG983129 GEC983128:GEC983129 GNY983128:GNY983129 GXU983128:GXU983129 HHQ983128:HHQ983129 HRM983128:HRM983129 IBI983128:IBI983129 ILE983128:ILE983129 IVA983128:IVA983129 JEW983128:JEW983129 JOS983128:JOS983129 JYO983128:JYO983129 KIK983128:KIK983129 KSG983128:KSG983129 LCC983128:LCC983129 LLY983128:LLY983129 LVU983128:LVU983129 MFQ983128:MFQ983129 MPM983128:MPM983129 MZI983128:MZI983129 NJE983128:NJE983129 NTA983128:NTA983129 OCW983128:OCW983129 OMS983128:OMS983129 OWO983128:OWO983129 PGK983128:PGK983129 PQG983128:PQG983129 QAC983128:QAC983129 QJY983128:QJY983129 QTU983128:QTU983129 RDQ983128:RDQ983129 RNM983128:RNM983129 RXI983128:RXI983129 SHE983128:SHE983129 SRA983128:SRA983129 TAW983128:TAW983129 TKS983128:TKS983129 TUO983128:TUO983129 UEK983128:UEK983129 UOG983128:UOG983129 UYC983128:UYC983129 VHY983128:VHY983129 VRU983128:VRU983129 WBQ983128:WBQ983129 WLM983128:WLM983129 WVI983128:WVI983129">
      <formula1>"copie, original"</formula1>
    </dataValidation>
  </dataValidations>
  <pageMargins left="0.70866141732283472" right="0.70866141732283472" top="0.74803149606299213" bottom="0.74803149606299213" header="0.31496062992125984" footer="0.31496062992125984"/>
  <pageSetup paperSize="9" scale="35"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locked="0" defaultSize="0" autoFill="0" autoLine="0" autoPict="0">
                <anchor moveWithCells="1">
                  <from>
                    <xdr:col>4</xdr:col>
                    <xdr:colOff>342900</xdr:colOff>
                    <xdr:row>29</xdr:row>
                    <xdr:rowOff>209550</xdr:rowOff>
                  </from>
                  <to>
                    <xdr:col>4</xdr:col>
                    <xdr:colOff>571500</xdr:colOff>
                    <xdr:row>29</xdr:row>
                    <xdr:rowOff>482600</xdr:rowOff>
                  </to>
                </anchor>
              </controlPr>
            </control>
          </mc:Choice>
        </mc:AlternateContent>
        <mc:AlternateContent xmlns:mc="http://schemas.openxmlformats.org/markup-compatibility/2006">
          <mc:Choice Requires="x14">
            <control shapeId="38914" r:id="rId5" name="Check Box 2">
              <controlPr locked="0" defaultSize="0" autoFill="0" autoLine="0" autoPict="0">
                <anchor moveWithCells="1">
                  <from>
                    <xdr:col>4</xdr:col>
                    <xdr:colOff>298450</xdr:colOff>
                    <xdr:row>32</xdr:row>
                    <xdr:rowOff>279400</xdr:rowOff>
                  </from>
                  <to>
                    <xdr:col>4</xdr:col>
                    <xdr:colOff>527050</xdr:colOff>
                    <xdr:row>32</xdr:row>
                    <xdr:rowOff>527050</xdr:rowOff>
                  </to>
                </anchor>
              </controlPr>
            </control>
          </mc:Choice>
        </mc:AlternateContent>
        <mc:AlternateContent xmlns:mc="http://schemas.openxmlformats.org/markup-compatibility/2006">
          <mc:Choice Requires="x14">
            <control shapeId="38915" r:id="rId6" name="Check Box 3">
              <controlPr locked="0" defaultSize="0" autoFill="0" autoLine="0" autoPict="0">
                <anchor moveWithCells="1">
                  <from>
                    <xdr:col>4</xdr:col>
                    <xdr:colOff>355600</xdr:colOff>
                    <xdr:row>40</xdr:row>
                    <xdr:rowOff>38100</xdr:rowOff>
                  </from>
                  <to>
                    <xdr:col>4</xdr:col>
                    <xdr:colOff>584200</xdr:colOff>
                    <xdr:row>40</xdr:row>
                    <xdr:rowOff>298450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5</xdr:col>
                    <xdr:colOff>438150</xdr:colOff>
                    <xdr:row>32</xdr:row>
                    <xdr:rowOff>311150</xdr:rowOff>
                  </from>
                  <to>
                    <xdr:col>5</xdr:col>
                    <xdr:colOff>749300</xdr:colOff>
                    <xdr:row>32</xdr:row>
                    <xdr:rowOff>641350</xdr:rowOff>
                  </to>
                </anchor>
              </controlPr>
            </control>
          </mc:Choice>
        </mc:AlternateContent>
        <mc:AlternateContent xmlns:mc="http://schemas.openxmlformats.org/markup-compatibility/2006">
          <mc:Choice Requires="x14">
            <control shapeId="38920" r:id="rId8" name="Check Box 8">
              <controlPr locked="0" defaultSize="0" autoFill="0" autoLine="0" autoPict="0">
                <anchor moveWithCells="1">
                  <from>
                    <xdr:col>4</xdr:col>
                    <xdr:colOff>298450</xdr:colOff>
                    <xdr:row>31</xdr:row>
                    <xdr:rowOff>146050</xdr:rowOff>
                  </from>
                  <to>
                    <xdr:col>4</xdr:col>
                    <xdr:colOff>723900</xdr:colOff>
                    <xdr:row>31</xdr:row>
                    <xdr:rowOff>527050</xdr:rowOff>
                  </to>
                </anchor>
              </controlPr>
            </control>
          </mc:Choice>
        </mc:AlternateContent>
        <mc:AlternateContent xmlns:mc="http://schemas.openxmlformats.org/markup-compatibility/2006">
          <mc:Choice Requires="x14">
            <control shapeId="38921" r:id="rId9" name="Check Box 9">
              <controlPr defaultSize="0" autoFill="0" autoLine="0" autoPict="0">
                <anchor moveWithCells="1">
                  <from>
                    <xdr:col>6</xdr:col>
                    <xdr:colOff>438150</xdr:colOff>
                    <xdr:row>35</xdr:row>
                    <xdr:rowOff>57150</xdr:rowOff>
                  </from>
                  <to>
                    <xdr:col>6</xdr:col>
                    <xdr:colOff>660400</xdr:colOff>
                    <xdr:row>35</xdr:row>
                    <xdr:rowOff>317500</xdr:rowOff>
                  </to>
                </anchor>
              </controlPr>
            </control>
          </mc:Choice>
        </mc:AlternateContent>
        <mc:AlternateContent xmlns:mc="http://schemas.openxmlformats.org/markup-compatibility/2006">
          <mc:Choice Requires="x14">
            <control shapeId="38922" r:id="rId10" name="Check Box 10">
              <controlPr locked="0" defaultSize="0" autoFill="0" autoLine="0" autoPict="0">
                <anchor moveWithCells="1">
                  <from>
                    <xdr:col>4</xdr:col>
                    <xdr:colOff>374650</xdr:colOff>
                    <xdr:row>42</xdr:row>
                    <xdr:rowOff>38100</xdr:rowOff>
                  </from>
                  <to>
                    <xdr:col>4</xdr:col>
                    <xdr:colOff>609600</xdr:colOff>
                    <xdr:row>43</xdr:row>
                    <xdr:rowOff>12700</xdr:rowOff>
                  </to>
                </anchor>
              </controlPr>
            </control>
          </mc:Choice>
        </mc:AlternateContent>
        <mc:AlternateContent xmlns:mc="http://schemas.openxmlformats.org/markup-compatibility/2006">
          <mc:Choice Requires="x14">
            <control shapeId="38923" r:id="rId11" name="Check Box 11">
              <controlPr defaultSize="0" autoFill="0" autoLine="0" autoPict="0">
                <anchor moveWithCells="1">
                  <from>
                    <xdr:col>6</xdr:col>
                    <xdr:colOff>419100</xdr:colOff>
                    <xdr:row>37</xdr:row>
                    <xdr:rowOff>209550</xdr:rowOff>
                  </from>
                  <to>
                    <xdr:col>6</xdr:col>
                    <xdr:colOff>641350</xdr:colOff>
                    <xdr:row>37</xdr:row>
                    <xdr:rowOff>469900</xdr:rowOff>
                  </to>
                </anchor>
              </controlPr>
            </control>
          </mc:Choice>
        </mc:AlternateContent>
        <mc:AlternateContent xmlns:mc="http://schemas.openxmlformats.org/markup-compatibility/2006">
          <mc:Choice Requires="x14">
            <control shapeId="38924" r:id="rId12" name="Check Box 12">
              <controlPr defaultSize="0" autoFill="0" autoLine="0" autoPict="0">
                <anchor moveWithCells="1">
                  <from>
                    <xdr:col>5</xdr:col>
                    <xdr:colOff>520700</xdr:colOff>
                    <xdr:row>72</xdr:row>
                    <xdr:rowOff>69850</xdr:rowOff>
                  </from>
                  <to>
                    <xdr:col>5</xdr:col>
                    <xdr:colOff>742950</xdr:colOff>
                    <xdr:row>72</xdr:row>
                    <xdr:rowOff>323850</xdr:rowOff>
                  </to>
                </anchor>
              </controlPr>
            </control>
          </mc:Choice>
        </mc:AlternateContent>
        <mc:AlternateContent xmlns:mc="http://schemas.openxmlformats.org/markup-compatibility/2006">
          <mc:Choice Requires="x14">
            <control shapeId="38926" r:id="rId13" name="Check Box 14">
              <controlPr locked="0" defaultSize="0" autoFill="0" autoLine="0" autoPict="0">
                <anchor moveWithCells="1">
                  <from>
                    <xdr:col>4</xdr:col>
                    <xdr:colOff>355600</xdr:colOff>
                    <xdr:row>69</xdr:row>
                    <xdr:rowOff>31750</xdr:rowOff>
                  </from>
                  <to>
                    <xdr:col>4</xdr:col>
                    <xdr:colOff>584200</xdr:colOff>
                    <xdr:row>69</xdr:row>
                    <xdr:rowOff>285750</xdr:rowOff>
                  </to>
                </anchor>
              </controlPr>
            </control>
          </mc:Choice>
        </mc:AlternateContent>
        <mc:AlternateContent xmlns:mc="http://schemas.openxmlformats.org/markup-compatibility/2006">
          <mc:Choice Requires="x14">
            <control shapeId="38927" r:id="rId14" name="Check Box 15">
              <controlPr defaultSize="0" autoFill="0" autoLine="0" autoPict="0">
                <anchor moveWithCells="1">
                  <from>
                    <xdr:col>5</xdr:col>
                    <xdr:colOff>495300</xdr:colOff>
                    <xdr:row>80</xdr:row>
                    <xdr:rowOff>57150</xdr:rowOff>
                  </from>
                  <to>
                    <xdr:col>5</xdr:col>
                    <xdr:colOff>717550</xdr:colOff>
                    <xdr:row>80</xdr:row>
                    <xdr:rowOff>323850</xdr:rowOff>
                  </to>
                </anchor>
              </controlPr>
            </control>
          </mc:Choice>
        </mc:AlternateContent>
        <mc:AlternateContent xmlns:mc="http://schemas.openxmlformats.org/markup-compatibility/2006">
          <mc:Choice Requires="x14">
            <control shapeId="38929" r:id="rId15" name="Check Box 17">
              <controlPr locked="0" defaultSize="0" autoFill="0" autoLine="0" autoPict="0">
                <anchor moveWithCells="1">
                  <from>
                    <xdr:col>4</xdr:col>
                    <xdr:colOff>317500</xdr:colOff>
                    <xdr:row>80</xdr:row>
                    <xdr:rowOff>69850</xdr:rowOff>
                  </from>
                  <to>
                    <xdr:col>4</xdr:col>
                    <xdr:colOff>533400</xdr:colOff>
                    <xdr:row>81</xdr:row>
                    <xdr:rowOff>31750</xdr:rowOff>
                  </to>
                </anchor>
              </controlPr>
            </control>
          </mc:Choice>
        </mc:AlternateContent>
        <mc:AlternateContent xmlns:mc="http://schemas.openxmlformats.org/markup-compatibility/2006">
          <mc:Choice Requires="x14">
            <control shapeId="38931" r:id="rId16" name="Check Box 19">
              <controlPr defaultSize="0" autoFill="0" autoLine="0" autoPict="0">
                <anchor moveWithCells="1">
                  <from>
                    <xdr:col>5</xdr:col>
                    <xdr:colOff>425450</xdr:colOff>
                    <xdr:row>63</xdr:row>
                    <xdr:rowOff>95250</xdr:rowOff>
                  </from>
                  <to>
                    <xdr:col>5</xdr:col>
                    <xdr:colOff>654050</xdr:colOff>
                    <xdr:row>63</xdr:row>
                    <xdr:rowOff>355600</xdr:rowOff>
                  </to>
                </anchor>
              </controlPr>
            </control>
          </mc:Choice>
        </mc:AlternateContent>
        <mc:AlternateContent xmlns:mc="http://schemas.openxmlformats.org/markup-compatibility/2006">
          <mc:Choice Requires="x14">
            <control shapeId="38933" r:id="rId17" name="Check Box 21">
              <controlPr defaultSize="0" autoFill="0" autoLine="0" autoPict="0">
                <anchor moveWithCells="1">
                  <from>
                    <xdr:col>5</xdr:col>
                    <xdr:colOff>425450</xdr:colOff>
                    <xdr:row>59</xdr:row>
                    <xdr:rowOff>381000</xdr:rowOff>
                  </from>
                  <to>
                    <xdr:col>5</xdr:col>
                    <xdr:colOff>635000</xdr:colOff>
                    <xdr:row>60</xdr:row>
                    <xdr:rowOff>381000</xdr:rowOff>
                  </to>
                </anchor>
              </controlPr>
            </control>
          </mc:Choice>
        </mc:AlternateContent>
        <mc:AlternateContent xmlns:mc="http://schemas.openxmlformats.org/markup-compatibility/2006">
          <mc:Choice Requires="x14">
            <control shapeId="38934" r:id="rId18" name="Check Box 22">
              <controlPr locked="0" defaultSize="0" autoFill="0" autoLine="0" autoPict="0">
                <anchor moveWithCells="1">
                  <from>
                    <xdr:col>4</xdr:col>
                    <xdr:colOff>355600</xdr:colOff>
                    <xdr:row>64</xdr:row>
                    <xdr:rowOff>114300</xdr:rowOff>
                  </from>
                  <to>
                    <xdr:col>4</xdr:col>
                    <xdr:colOff>584200</xdr:colOff>
                    <xdr:row>64</xdr:row>
                    <xdr:rowOff>374650</xdr:rowOff>
                  </to>
                </anchor>
              </controlPr>
            </control>
          </mc:Choice>
        </mc:AlternateContent>
        <mc:AlternateContent xmlns:mc="http://schemas.openxmlformats.org/markup-compatibility/2006">
          <mc:Choice Requires="x14">
            <control shapeId="38935" r:id="rId19" name="Check Box 23">
              <controlPr defaultSize="0" autoFill="0" autoLine="0" autoPict="0">
                <anchor moveWithCells="1">
                  <from>
                    <xdr:col>5</xdr:col>
                    <xdr:colOff>425450</xdr:colOff>
                    <xdr:row>64</xdr:row>
                    <xdr:rowOff>133350</xdr:rowOff>
                  </from>
                  <to>
                    <xdr:col>5</xdr:col>
                    <xdr:colOff>635000</xdr:colOff>
                    <xdr:row>64</xdr:row>
                    <xdr:rowOff>381000</xdr:rowOff>
                  </to>
                </anchor>
              </controlPr>
            </control>
          </mc:Choice>
        </mc:AlternateContent>
        <mc:AlternateContent xmlns:mc="http://schemas.openxmlformats.org/markup-compatibility/2006">
          <mc:Choice Requires="x14">
            <control shapeId="38936" r:id="rId20" name="Check Box 24">
              <controlPr locked="0" defaultSize="0" autoFill="0" autoLine="0" autoPict="0">
                <anchor moveWithCells="1">
                  <from>
                    <xdr:col>4</xdr:col>
                    <xdr:colOff>355600</xdr:colOff>
                    <xdr:row>65</xdr:row>
                    <xdr:rowOff>165100</xdr:rowOff>
                  </from>
                  <to>
                    <xdr:col>4</xdr:col>
                    <xdr:colOff>584200</xdr:colOff>
                    <xdr:row>65</xdr:row>
                    <xdr:rowOff>425450</xdr:rowOff>
                  </to>
                </anchor>
              </controlPr>
            </control>
          </mc:Choice>
        </mc:AlternateContent>
        <mc:AlternateContent xmlns:mc="http://schemas.openxmlformats.org/markup-compatibility/2006">
          <mc:Choice Requires="x14">
            <control shapeId="38937" r:id="rId21" name="Check Box 25">
              <controlPr defaultSize="0" autoFill="0" autoLine="0" autoPict="0">
                <anchor moveWithCells="1">
                  <from>
                    <xdr:col>5</xdr:col>
                    <xdr:colOff>425450</xdr:colOff>
                    <xdr:row>65</xdr:row>
                    <xdr:rowOff>171450</xdr:rowOff>
                  </from>
                  <to>
                    <xdr:col>5</xdr:col>
                    <xdr:colOff>641350</xdr:colOff>
                    <xdr:row>65</xdr:row>
                    <xdr:rowOff>419100</xdr:rowOff>
                  </to>
                </anchor>
              </controlPr>
            </control>
          </mc:Choice>
        </mc:AlternateContent>
        <mc:AlternateContent xmlns:mc="http://schemas.openxmlformats.org/markup-compatibility/2006">
          <mc:Choice Requires="x14">
            <control shapeId="38938" r:id="rId22" name="Check Box 26">
              <controlPr locked="0" defaultSize="0" autoFill="0" autoLine="0" autoPict="0">
                <anchor moveWithCells="1">
                  <from>
                    <xdr:col>4</xdr:col>
                    <xdr:colOff>355600</xdr:colOff>
                    <xdr:row>66</xdr:row>
                    <xdr:rowOff>127000</xdr:rowOff>
                  </from>
                  <to>
                    <xdr:col>4</xdr:col>
                    <xdr:colOff>584200</xdr:colOff>
                    <xdr:row>66</xdr:row>
                    <xdr:rowOff>381000</xdr:rowOff>
                  </to>
                </anchor>
              </controlPr>
            </control>
          </mc:Choice>
        </mc:AlternateContent>
        <mc:AlternateContent xmlns:mc="http://schemas.openxmlformats.org/markup-compatibility/2006">
          <mc:Choice Requires="x14">
            <control shapeId="38939" r:id="rId23" name="Check Box 27">
              <controlPr defaultSize="0" autoFill="0" autoLine="0" autoPict="0">
                <anchor moveWithCells="1">
                  <from>
                    <xdr:col>5</xdr:col>
                    <xdr:colOff>425450</xdr:colOff>
                    <xdr:row>66</xdr:row>
                    <xdr:rowOff>114300</xdr:rowOff>
                  </from>
                  <to>
                    <xdr:col>5</xdr:col>
                    <xdr:colOff>660400</xdr:colOff>
                    <xdr:row>66</xdr:row>
                    <xdr:rowOff>374650</xdr:rowOff>
                  </to>
                </anchor>
              </controlPr>
            </control>
          </mc:Choice>
        </mc:AlternateContent>
        <mc:AlternateContent xmlns:mc="http://schemas.openxmlformats.org/markup-compatibility/2006">
          <mc:Choice Requires="x14">
            <control shapeId="38940" r:id="rId24" name="Check Box 28">
              <controlPr locked="0" defaultSize="0" autoFill="0" autoLine="0" autoPict="0">
                <anchor moveWithCells="1">
                  <from>
                    <xdr:col>4</xdr:col>
                    <xdr:colOff>355600</xdr:colOff>
                    <xdr:row>67</xdr:row>
                    <xdr:rowOff>171450</xdr:rowOff>
                  </from>
                  <to>
                    <xdr:col>4</xdr:col>
                    <xdr:colOff>584200</xdr:colOff>
                    <xdr:row>67</xdr:row>
                    <xdr:rowOff>431800</xdr:rowOff>
                  </to>
                </anchor>
              </controlPr>
            </control>
          </mc:Choice>
        </mc:AlternateContent>
        <mc:AlternateContent xmlns:mc="http://schemas.openxmlformats.org/markup-compatibility/2006">
          <mc:Choice Requires="x14">
            <control shapeId="38941" r:id="rId25" name="Check Box 29">
              <controlPr defaultSize="0" autoFill="0" autoLine="0" autoPict="0">
                <anchor moveWithCells="1">
                  <from>
                    <xdr:col>5</xdr:col>
                    <xdr:colOff>425450</xdr:colOff>
                    <xdr:row>67</xdr:row>
                    <xdr:rowOff>203200</xdr:rowOff>
                  </from>
                  <to>
                    <xdr:col>5</xdr:col>
                    <xdr:colOff>647700</xdr:colOff>
                    <xdr:row>67</xdr:row>
                    <xdr:rowOff>457200</xdr:rowOff>
                  </to>
                </anchor>
              </controlPr>
            </control>
          </mc:Choice>
        </mc:AlternateContent>
        <mc:AlternateContent xmlns:mc="http://schemas.openxmlformats.org/markup-compatibility/2006">
          <mc:Choice Requires="x14">
            <control shapeId="38942" r:id="rId26" name="Check Box 30">
              <controlPr locked="0" defaultSize="0" autoFill="0" autoLine="0" autoPict="0">
                <anchor moveWithCells="1">
                  <from>
                    <xdr:col>4</xdr:col>
                    <xdr:colOff>317500</xdr:colOff>
                    <xdr:row>78</xdr:row>
                    <xdr:rowOff>38100</xdr:rowOff>
                  </from>
                  <to>
                    <xdr:col>4</xdr:col>
                    <xdr:colOff>546100</xdr:colOff>
                    <xdr:row>79</xdr:row>
                    <xdr:rowOff>0</xdr:rowOff>
                  </to>
                </anchor>
              </controlPr>
            </control>
          </mc:Choice>
        </mc:AlternateContent>
        <mc:AlternateContent xmlns:mc="http://schemas.openxmlformats.org/markup-compatibility/2006">
          <mc:Choice Requires="x14">
            <control shapeId="38943" r:id="rId27" name="Check Box 31">
              <controlPr defaultSize="0" autoFill="0" autoLine="0" autoPict="0">
                <anchor moveWithCells="1">
                  <from>
                    <xdr:col>5</xdr:col>
                    <xdr:colOff>488950</xdr:colOff>
                    <xdr:row>78</xdr:row>
                    <xdr:rowOff>12700</xdr:rowOff>
                  </from>
                  <to>
                    <xdr:col>5</xdr:col>
                    <xdr:colOff>698500</xdr:colOff>
                    <xdr:row>78</xdr:row>
                    <xdr:rowOff>317500</xdr:rowOff>
                  </to>
                </anchor>
              </controlPr>
            </control>
          </mc:Choice>
        </mc:AlternateContent>
        <mc:AlternateContent xmlns:mc="http://schemas.openxmlformats.org/markup-compatibility/2006">
          <mc:Choice Requires="x14">
            <control shapeId="38944" r:id="rId28" name="Check Box 32">
              <controlPr locked="0" defaultSize="0" autoFill="0" autoLine="0" autoPict="0">
                <anchor moveWithCells="1">
                  <from>
                    <xdr:col>4</xdr:col>
                    <xdr:colOff>317500</xdr:colOff>
                    <xdr:row>81</xdr:row>
                    <xdr:rowOff>38100</xdr:rowOff>
                  </from>
                  <to>
                    <xdr:col>4</xdr:col>
                    <xdr:colOff>546100</xdr:colOff>
                    <xdr:row>82</xdr:row>
                    <xdr:rowOff>0</xdr:rowOff>
                  </to>
                </anchor>
              </controlPr>
            </control>
          </mc:Choice>
        </mc:AlternateContent>
        <mc:AlternateContent xmlns:mc="http://schemas.openxmlformats.org/markup-compatibility/2006">
          <mc:Choice Requires="x14">
            <control shapeId="38945" r:id="rId29" name="Check Box 33">
              <controlPr defaultSize="0" autoFill="0" autoLine="0" autoPict="0">
                <anchor moveWithCells="1">
                  <from>
                    <xdr:col>5</xdr:col>
                    <xdr:colOff>495300</xdr:colOff>
                    <xdr:row>81</xdr:row>
                    <xdr:rowOff>69850</xdr:rowOff>
                  </from>
                  <to>
                    <xdr:col>5</xdr:col>
                    <xdr:colOff>723900</xdr:colOff>
                    <xdr:row>82</xdr:row>
                    <xdr:rowOff>50800</xdr:rowOff>
                  </to>
                </anchor>
              </controlPr>
            </control>
          </mc:Choice>
        </mc:AlternateContent>
        <mc:AlternateContent xmlns:mc="http://schemas.openxmlformats.org/markup-compatibility/2006">
          <mc:Choice Requires="x14">
            <control shapeId="38946" r:id="rId30" name="Check Box 34">
              <controlPr locked="0" defaultSize="0" autoFill="0" autoLine="0" autoPict="0">
                <anchor moveWithCells="1">
                  <from>
                    <xdr:col>4</xdr:col>
                    <xdr:colOff>317500</xdr:colOff>
                    <xdr:row>82</xdr:row>
                    <xdr:rowOff>38100</xdr:rowOff>
                  </from>
                  <to>
                    <xdr:col>4</xdr:col>
                    <xdr:colOff>546100</xdr:colOff>
                    <xdr:row>82</xdr:row>
                    <xdr:rowOff>298450</xdr:rowOff>
                  </to>
                </anchor>
              </controlPr>
            </control>
          </mc:Choice>
        </mc:AlternateContent>
        <mc:AlternateContent xmlns:mc="http://schemas.openxmlformats.org/markup-compatibility/2006">
          <mc:Choice Requires="x14">
            <control shapeId="38947" r:id="rId31" name="Check Box 35">
              <controlPr defaultSize="0" autoFill="0" autoLine="0" autoPict="0">
                <anchor moveWithCells="1">
                  <from>
                    <xdr:col>5</xdr:col>
                    <xdr:colOff>495300</xdr:colOff>
                    <xdr:row>82</xdr:row>
                    <xdr:rowOff>69850</xdr:rowOff>
                  </from>
                  <to>
                    <xdr:col>5</xdr:col>
                    <xdr:colOff>717550</xdr:colOff>
                    <xdr:row>82</xdr:row>
                    <xdr:rowOff>317500</xdr:rowOff>
                  </to>
                </anchor>
              </controlPr>
            </control>
          </mc:Choice>
        </mc:AlternateContent>
        <mc:AlternateContent xmlns:mc="http://schemas.openxmlformats.org/markup-compatibility/2006">
          <mc:Choice Requires="x14">
            <control shapeId="38948" r:id="rId32" name="Check Box 36">
              <controlPr locked="0" defaultSize="0" autoFill="0" autoLine="0" autoPict="0">
                <anchor moveWithCells="1">
                  <from>
                    <xdr:col>4</xdr:col>
                    <xdr:colOff>323850</xdr:colOff>
                    <xdr:row>83</xdr:row>
                    <xdr:rowOff>146050</xdr:rowOff>
                  </from>
                  <to>
                    <xdr:col>4</xdr:col>
                    <xdr:colOff>552450</xdr:colOff>
                    <xdr:row>83</xdr:row>
                    <xdr:rowOff>400050</xdr:rowOff>
                  </to>
                </anchor>
              </controlPr>
            </control>
          </mc:Choice>
        </mc:AlternateContent>
        <mc:AlternateContent xmlns:mc="http://schemas.openxmlformats.org/markup-compatibility/2006">
          <mc:Choice Requires="x14">
            <control shapeId="38949" r:id="rId33" name="Check Box 37">
              <controlPr defaultSize="0" autoFill="0" autoLine="0" autoPict="0">
                <anchor moveWithCells="1">
                  <from>
                    <xdr:col>5</xdr:col>
                    <xdr:colOff>488950</xdr:colOff>
                    <xdr:row>83</xdr:row>
                    <xdr:rowOff>146050</xdr:rowOff>
                  </from>
                  <to>
                    <xdr:col>5</xdr:col>
                    <xdr:colOff>704850</xdr:colOff>
                    <xdr:row>83</xdr:row>
                    <xdr:rowOff>393700</xdr:rowOff>
                  </to>
                </anchor>
              </controlPr>
            </control>
          </mc:Choice>
        </mc:AlternateContent>
        <mc:AlternateContent xmlns:mc="http://schemas.openxmlformats.org/markup-compatibility/2006">
          <mc:Choice Requires="x14">
            <control shapeId="38950" r:id="rId34" name="Check Box 38">
              <controlPr locked="0" defaultSize="0" autoFill="0" autoLine="0" autoPict="0">
                <anchor moveWithCells="1">
                  <from>
                    <xdr:col>4</xdr:col>
                    <xdr:colOff>317500</xdr:colOff>
                    <xdr:row>84</xdr:row>
                    <xdr:rowOff>38100</xdr:rowOff>
                  </from>
                  <to>
                    <xdr:col>4</xdr:col>
                    <xdr:colOff>546100</xdr:colOff>
                    <xdr:row>84</xdr:row>
                    <xdr:rowOff>298450</xdr:rowOff>
                  </to>
                </anchor>
              </controlPr>
            </control>
          </mc:Choice>
        </mc:AlternateContent>
        <mc:AlternateContent xmlns:mc="http://schemas.openxmlformats.org/markup-compatibility/2006">
          <mc:Choice Requires="x14">
            <control shapeId="38951" r:id="rId35" name="Check Box 39">
              <controlPr defaultSize="0" autoFill="0" autoLine="0" autoPict="0">
                <anchor moveWithCells="1">
                  <from>
                    <xdr:col>5</xdr:col>
                    <xdr:colOff>469900</xdr:colOff>
                    <xdr:row>84</xdr:row>
                    <xdr:rowOff>107950</xdr:rowOff>
                  </from>
                  <to>
                    <xdr:col>5</xdr:col>
                    <xdr:colOff>679450</xdr:colOff>
                    <xdr:row>84</xdr:row>
                    <xdr:rowOff>355600</xdr:rowOff>
                  </to>
                </anchor>
              </controlPr>
            </control>
          </mc:Choice>
        </mc:AlternateContent>
        <mc:AlternateContent xmlns:mc="http://schemas.openxmlformats.org/markup-compatibility/2006">
          <mc:Choice Requires="x14">
            <control shapeId="38952" r:id="rId36" name="Check Box 40">
              <controlPr locked="0" defaultSize="0" autoFill="0" autoLine="0" autoPict="0">
                <anchor moveWithCells="1">
                  <from>
                    <xdr:col>4</xdr:col>
                    <xdr:colOff>361950</xdr:colOff>
                    <xdr:row>76</xdr:row>
                    <xdr:rowOff>114300</xdr:rowOff>
                  </from>
                  <to>
                    <xdr:col>4</xdr:col>
                    <xdr:colOff>869950</xdr:colOff>
                    <xdr:row>76</xdr:row>
                    <xdr:rowOff>495300</xdr:rowOff>
                  </to>
                </anchor>
              </controlPr>
            </control>
          </mc:Choice>
        </mc:AlternateContent>
        <mc:AlternateContent xmlns:mc="http://schemas.openxmlformats.org/markup-compatibility/2006">
          <mc:Choice Requires="x14">
            <control shapeId="38953" r:id="rId37" name="Check Box 41">
              <controlPr defaultSize="0" autoFill="0" autoLine="0" autoPict="0">
                <anchor moveWithCells="1">
                  <from>
                    <xdr:col>5</xdr:col>
                    <xdr:colOff>457200</xdr:colOff>
                    <xdr:row>76</xdr:row>
                    <xdr:rowOff>107950</xdr:rowOff>
                  </from>
                  <to>
                    <xdr:col>5</xdr:col>
                    <xdr:colOff>889000</xdr:colOff>
                    <xdr:row>76</xdr:row>
                    <xdr:rowOff>508000</xdr:rowOff>
                  </to>
                </anchor>
              </controlPr>
            </control>
          </mc:Choice>
        </mc:AlternateContent>
        <mc:AlternateContent xmlns:mc="http://schemas.openxmlformats.org/markup-compatibility/2006">
          <mc:Choice Requires="x14">
            <control shapeId="38954" r:id="rId38" name="Check Box 42">
              <controlPr locked="0" defaultSize="0" autoFill="0" autoLine="0" autoPict="0">
                <anchor moveWithCells="1">
                  <from>
                    <xdr:col>4</xdr:col>
                    <xdr:colOff>355600</xdr:colOff>
                    <xdr:row>73</xdr:row>
                    <xdr:rowOff>127000</xdr:rowOff>
                  </from>
                  <to>
                    <xdr:col>4</xdr:col>
                    <xdr:colOff>565150</xdr:colOff>
                    <xdr:row>73</xdr:row>
                    <xdr:rowOff>488950</xdr:rowOff>
                  </to>
                </anchor>
              </controlPr>
            </control>
          </mc:Choice>
        </mc:AlternateContent>
        <mc:AlternateContent xmlns:mc="http://schemas.openxmlformats.org/markup-compatibility/2006">
          <mc:Choice Requires="x14">
            <control shapeId="38955" r:id="rId39" name="Check Box 43">
              <controlPr locked="0" defaultSize="0" autoFill="0" autoLine="0" autoPict="0">
                <anchor moveWithCells="1">
                  <from>
                    <xdr:col>4</xdr:col>
                    <xdr:colOff>419100</xdr:colOff>
                    <xdr:row>86</xdr:row>
                    <xdr:rowOff>38100</xdr:rowOff>
                  </from>
                  <to>
                    <xdr:col>4</xdr:col>
                    <xdr:colOff>647700</xdr:colOff>
                    <xdr:row>87</xdr:row>
                    <xdr:rowOff>0</xdr:rowOff>
                  </to>
                </anchor>
              </controlPr>
            </control>
          </mc:Choice>
        </mc:AlternateContent>
        <mc:AlternateContent xmlns:mc="http://schemas.openxmlformats.org/markup-compatibility/2006">
          <mc:Choice Requires="x14">
            <control shapeId="38956" r:id="rId40" name="Check Box 44">
              <controlPr defaultSize="0" autoFill="0" autoLine="0" autoPict="0">
                <anchor moveWithCells="1">
                  <from>
                    <xdr:col>5</xdr:col>
                    <xdr:colOff>488950</xdr:colOff>
                    <xdr:row>86</xdr:row>
                    <xdr:rowOff>38100</xdr:rowOff>
                  </from>
                  <to>
                    <xdr:col>5</xdr:col>
                    <xdr:colOff>704850</xdr:colOff>
                    <xdr:row>87</xdr:row>
                    <xdr:rowOff>12700</xdr:rowOff>
                  </to>
                </anchor>
              </controlPr>
            </control>
          </mc:Choice>
        </mc:AlternateContent>
        <mc:AlternateContent xmlns:mc="http://schemas.openxmlformats.org/markup-compatibility/2006">
          <mc:Choice Requires="x14">
            <control shapeId="38957" r:id="rId41" name="Check Box 45">
              <controlPr locked="0" defaultSize="0" autoFill="0" autoLine="0" autoPict="0">
                <anchor moveWithCells="1">
                  <from>
                    <xdr:col>4</xdr:col>
                    <xdr:colOff>419100</xdr:colOff>
                    <xdr:row>88</xdr:row>
                    <xdr:rowOff>38100</xdr:rowOff>
                  </from>
                  <to>
                    <xdr:col>4</xdr:col>
                    <xdr:colOff>647700</xdr:colOff>
                    <xdr:row>89</xdr:row>
                    <xdr:rowOff>0</xdr:rowOff>
                  </to>
                </anchor>
              </controlPr>
            </control>
          </mc:Choice>
        </mc:AlternateContent>
        <mc:AlternateContent xmlns:mc="http://schemas.openxmlformats.org/markup-compatibility/2006">
          <mc:Choice Requires="x14">
            <control shapeId="38958" r:id="rId42" name="Check Box 46">
              <controlPr locked="0" defaultSize="0" autoFill="0" autoLine="0" autoPict="0">
                <anchor moveWithCells="1">
                  <from>
                    <xdr:col>4</xdr:col>
                    <xdr:colOff>419100</xdr:colOff>
                    <xdr:row>89</xdr:row>
                    <xdr:rowOff>38100</xdr:rowOff>
                  </from>
                  <to>
                    <xdr:col>4</xdr:col>
                    <xdr:colOff>647700</xdr:colOff>
                    <xdr:row>89</xdr:row>
                    <xdr:rowOff>298450</xdr:rowOff>
                  </to>
                </anchor>
              </controlPr>
            </control>
          </mc:Choice>
        </mc:AlternateContent>
        <mc:AlternateContent xmlns:mc="http://schemas.openxmlformats.org/markup-compatibility/2006">
          <mc:Choice Requires="x14">
            <control shapeId="38959" r:id="rId43" name="Check Box 47">
              <controlPr defaultSize="0" autoFill="0" autoLine="0" autoPict="0">
                <anchor moveWithCells="1">
                  <from>
                    <xdr:col>5</xdr:col>
                    <xdr:colOff>488950</xdr:colOff>
                    <xdr:row>89</xdr:row>
                    <xdr:rowOff>69850</xdr:rowOff>
                  </from>
                  <to>
                    <xdr:col>5</xdr:col>
                    <xdr:colOff>704850</xdr:colOff>
                    <xdr:row>89</xdr:row>
                    <xdr:rowOff>317500</xdr:rowOff>
                  </to>
                </anchor>
              </controlPr>
            </control>
          </mc:Choice>
        </mc:AlternateContent>
        <mc:AlternateContent xmlns:mc="http://schemas.openxmlformats.org/markup-compatibility/2006">
          <mc:Choice Requires="x14">
            <control shapeId="38960" r:id="rId44" name="Check Box 48">
              <controlPr locked="0" defaultSize="0" autoFill="0" autoLine="0" autoPict="0">
                <anchor moveWithCells="1">
                  <from>
                    <xdr:col>4</xdr:col>
                    <xdr:colOff>419100</xdr:colOff>
                    <xdr:row>90</xdr:row>
                    <xdr:rowOff>38100</xdr:rowOff>
                  </from>
                  <to>
                    <xdr:col>4</xdr:col>
                    <xdr:colOff>647700</xdr:colOff>
                    <xdr:row>90</xdr:row>
                    <xdr:rowOff>298450</xdr:rowOff>
                  </to>
                </anchor>
              </controlPr>
            </control>
          </mc:Choice>
        </mc:AlternateContent>
        <mc:AlternateContent xmlns:mc="http://schemas.openxmlformats.org/markup-compatibility/2006">
          <mc:Choice Requires="x14">
            <control shapeId="38961" r:id="rId45" name="Check Box 49">
              <controlPr defaultSize="0" autoFill="0" autoLine="0" autoPict="0">
                <anchor moveWithCells="1">
                  <from>
                    <xdr:col>5</xdr:col>
                    <xdr:colOff>488950</xdr:colOff>
                    <xdr:row>90</xdr:row>
                    <xdr:rowOff>50800</xdr:rowOff>
                  </from>
                  <to>
                    <xdr:col>5</xdr:col>
                    <xdr:colOff>711200</xdr:colOff>
                    <xdr:row>90</xdr:row>
                    <xdr:rowOff>298450</xdr:rowOff>
                  </to>
                </anchor>
              </controlPr>
            </control>
          </mc:Choice>
        </mc:AlternateContent>
        <mc:AlternateContent xmlns:mc="http://schemas.openxmlformats.org/markup-compatibility/2006">
          <mc:Choice Requires="x14">
            <control shapeId="38962" r:id="rId46" name="Check Box 50">
              <controlPr locked="0" defaultSize="0" autoFill="0" autoLine="0" autoPict="0">
                <anchor moveWithCells="1">
                  <from>
                    <xdr:col>4</xdr:col>
                    <xdr:colOff>419100</xdr:colOff>
                    <xdr:row>92</xdr:row>
                    <xdr:rowOff>38100</xdr:rowOff>
                  </from>
                  <to>
                    <xdr:col>4</xdr:col>
                    <xdr:colOff>647700</xdr:colOff>
                    <xdr:row>93</xdr:row>
                    <xdr:rowOff>0</xdr:rowOff>
                  </to>
                </anchor>
              </controlPr>
            </control>
          </mc:Choice>
        </mc:AlternateContent>
        <mc:AlternateContent xmlns:mc="http://schemas.openxmlformats.org/markup-compatibility/2006">
          <mc:Choice Requires="x14">
            <control shapeId="38963" r:id="rId47" name="Check Box 51">
              <controlPr defaultSize="0" autoFill="0" autoLine="0" autoPict="0">
                <anchor moveWithCells="1">
                  <from>
                    <xdr:col>5</xdr:col>
                    <xdr:colOff>501650</xdr:colOff>
                    <xdr:row>92</xdr:row>
                    <xdr:rowOff>31750</xdr:rowOff>
                  </from>
                  <to>
                    <xdr:col>5</xdr:col>
                    <xdr:colOff>723900</xdr:colOff>
                    <xdr:row>93</xdr:row>
                    <xdr:rowOff>0</xdr:rowOff>
                  </to>
                </anchor>
              </controlPr>
            </control>
          </mc:Choice>
        </mc:AlternateContent>
        <mc:AlternateContent xmlns:mc="http://schemas.openxmlformats.org/markup-compatibility/2006">
          <mc:Choice Requires="x14">
            <control shapeId="38965" r:id="rId48" name="Check Box 53">
              <controlPr locked="0" defaultSize="0" autoFill="0" autoLine="0" autoPict="0">
                <anchor moveWithCells="1">
                  <from>
                    <xdr:col>4</xdr:col>
                    <xdr:colOff>361950</xdr:colOff>
                    <xdr:row>41</xdr:row>
                    <xdr:rowOff>133350</xdr:rowOff>
                  </from>
                  <to>
                    <xdr:col>4</xdr:col>
                    <xdr:colOff>584200</xdr:colOff>
                    <xdr:row>41</xdr:row>
                    <xdr:rowOff>393700</xdr:rowOff>
                  </to>
                </anchor>
              </controlPr>
            </control>
          </mc:Choice>
        </mc:AlternateContent>
        <mc:AlternateContent xmlns:mc="http://schemas.openxmlformats.org/markup-compatibility/2006">
          <mc:Choice Requires="x14">
            <control shapeId="38966" r:id="rId49" name="Check Box 54">
              <controlPr defaultSize="0" autoFill="0" autoLine="0" autoPict="0" macro="[0]!Caseàcocher54_Cliquer">
                <anchor moveWithCells="1">
                  <from>
                    <xdr:col>5</xdr:col>
                    <xdr:colOff>438150</xdr:colOff>
                    <xdr:row>29</xdr:row>
                    <xdr:rowOff>298450</xdr:rowOff>
                  </from>
                  <to>
                    <xdr:col>5</xdr:col>
                    <xdr:colOff>647700</xdr:colOff>
                    <xdr:row>29</xdr:row>
                    <xdr:rowOff>552450</xdr:rowOff>
                  </to>
                </anchor>
              </controlPr>
            </control>
          </mc:Choice>
        </mc:AlternateContent>
        <mc:AlternateContent xmlns:mc="http://schemas.openxmlformats.org/markup-compatibility/2006">
          <mc:Choice Requires="x14">
            <control shapeId="38967" r:id="rId50" name="Check Box 55">
              <controlPr locked="0" defaultSize="0" autoFill="0" autoLine="0" autoPict="0">
                <anchor moveWithCells="1">
                  <from>
                    <xdr:col>4</xdr:col>
                    <xdr:colOff>336550</xdr:colOff>
                    <xdr:row>61</xdr:row>
                    <xdr:rowOff>88900</xdr:rowOff>
                  </from>
                  <to>
                    <xdr:col>4</xdr:col>
                    <xdr:colOff>565150</xdr:colOff>
                    <xdr:row>61</xdr:row>
                    <xdr:rowOff>336550</xdr:rowOff>
                  </to>
                </anchor>
              </controlPr>
            </control>
          </mc:Choice>
        </mc:AlternateContent>
        <mc:AlternateContent xmlns:mc="http://schemas.openxmlformats.org/markup-compatibility/2006">
          <mc:Choice Requires="x14">
            <control shapeId="38968" r:id="rId51" name="Check Box 56">
              <controlPr locked="0" defaultSize="0" autoFill="0" autoLine="0" autoPict="0">
                <anchor moveWithCells="1">
                  <from>
                    <xdr:col>4</xdr:col>
                    <xdr:colOff>355600</xdr:colOff>
                    <xdr:row>63</xdr:row>
                    <xdr:rowOff>50800</xdr:rowOff>
                  </from>
                  <to>
                    <xdr:col>4</xdr:col>
                    <xdr:colOff>755650</xdr:colOff>
                    <xdr:row>63</xdr:row>
                    <xdr:rowOff>393700</xdr:rowOff>
                  </to>
                </anchor>
              </controlPr>
            </control>
          </mc:Choice>
        </mc:AlternateContent>
        <mc:AlternateContent xmlns:mc="http://schemas.openxmlformats.org/markup-compatibility/2006">
          <mc:Choice Requires="x14">
            <control shapeId="38969" r:id="rId52" name="Check Box 57">
              <controlPr defaultSize="0" autoFill="0" autoLine="0" autoPict="0">
                <anchor moveWithCells="1">
                  <from>
                    <xdr:col>5</xdr:col>
                    <xdr:colOff>425450</xdr:colOff>
                    <xdr:row>61</xdr:row>
                    <xdr:rowOff>69850</xdr:rowOff>
                  </from>
                  <to>
                    <xdr:col>5</xdr:col>
                    <xdr:colOff>806450</xdr:colOff>
                    <xdr:row>61</xdr:row>
                    <xdr:rowOff>355600</xdr:rowOff>
                  </to>
                </anchor>
              </controlPr>
            </control>
          </mc:Choice>
        </mc:AlternateContent>
        <mc:AlternateContent xmlns:mc="http://schemas.openxmlformats.org/markup-compatibility/2006">
          <mc:Choice Requires="x14">
            <control shapeId="38970" r:id="rId53" name="Check Box 58">
              <controlPr locked="0" defaultSize="0" autoFill="0" autoLine="0" autoPict="0">
                <anchor moveWithCells="1">
                  <from>
                    <xdr:col>4</xdr:col>
                    <xdr:colOff>336550</xdr:colOff>
                    <xdr:row>62</xdr:row>
                    <xdr:rowOff>76200</xdr:rowOff>
                  </from>
                  <to>
                    <xdr:col>4</xdr:col>
                    <xdr:colOff>565150</xdr:colOff>
                    <xdr:row>62</xdr:row>
                    <xdr:rowOff>336550</xdr:rowOff>
                  </to>
                </anchor>
              </controlPr>
            </control>
          </mc:Choice>
        </mc:AlternateContent>
        <mc:AlternateContent xmlns:mc="http://schemas.openxmlformats.org/markup-compatibility/2006">
          <mc:Choice Requires="x14">
            <control shapeId="38971" r:id="rId54" name="Check Box 59">
              <controlPr locked="0" defaultSize="0" autoFill="0" autoLine="0" autoPict="0">
                <anchor moveWithCells="1">
                  <from>
                    <xdr:col>4</xdr:col>
                    <xdr:colOff>317500</xdr:colOff>
                    <xdr:row>59</xdr:row>
                    <xdr:rowOff>381000</xdr:rowOff>
                  </from>
                  <to>
                    <xdr:col>4</xdr:col>
                    <xdr:colOff>546100</xdr:colOff>
                    <xdr:row>60</xdr:row>
                    <xdr:rowOff>381000</xdr:rowOff>
                  </to>
                </anchor>
              </controlPr>
            </control>
          </mc:Choice>
        </mc:AlternateContent>
        <mc:AlternateContent xmlns:mc="http://schemas.openxmlformats.org/markup-compatibility/2006">
          <mc:Choice Requires="x14">
            <control shapeId="38972" r:id="rId55" name="Check Box 60">
              <controlPr defaultSize="0" autoFill="0" autoLine="0" autoPict="0">
                <anchor moveWithCells="1">
                  <from>
                    <xdr:col>5</xdr:col>
                    <xdr:colOff>488950</xdr:colOff>
                    <xdr:row>88</xdr:row>
                    <xdr:rowOff>88900</xdr:rowOff>
                  </from>
                  <to>
                    <xdr:col>5</xdr:col>
                    <xdr:colOff>704850</xdr:colOff>
                    <xdr:row>88</xdr:row>
                    <xdr:rowOff>336550</xdr:rowOff>
                  </to>
                </anchor>
              </controlPr>
            </control>
          </mc:Choice>
        </mc:AlternateContent>
        <mc:AlternateContent xmlns:mc="http://schemas.openxmlformats.org/markup-compatibility/2006">
          <mc:Choice Requires="x14">
            <control shapeId="38973" r:id="rId56" name="Check Box 61">
              <controlPr defaultSize="0" autoFill="0" autoLine="0" autoPict="0">
                <anchor moveWithCells="1">
                  <from>
                    <xdr:col>5</xdr:col>
                    <xdr:colOff>520700</xdr:colOff>
                    <xdr:row>73</xdr:row>
                    <xdr:rowOff>165100</xdr:rowOff>
                  </from>
                  <to>
                    <xdr:col>5</xdr:col>
                    <xdr:colOff>736600</xdr:colOff>
                    <xdr:row>73</xdr:row>
                    <xdr:rowOff>419100</xdr:rowOff>
                  </to>
                </anchor>
              </controlPr>
            </control>
          </mc:Choice>
        </mc:AlternateContent>
        <mc:AlternateContent xmlns:mc="http://schemas.openxmlformats.org/markup-compatibility/2006">
          <mc:Choice Requires="x14">
            <control shapeId="38974" r:id="rId57" name="Check Box 62">
              <controlPr defaultSize="0" autoFill="0" autoLine="0" autoPict="0">
                <anchor moveWithCells="1">
                  <from>
                    <xdr:col>5</xdr:col>
                    <xdr:colOff>425450</xdr:colOff>
                    <xdr:row>62</xdr:row>
                    <xdr:rowOff>107950</xdr:rowOff>
                  </from>
                  <to>
                    <xdr:col>5</xdr:col>
                    <xdr:colOff>641350</xdr:colOff>
                    <xdr:row>62</xdr:row>
                    <xdr:rowOff>355600</xdr:rowOff>
                  </to>
                </anchor>
              </controlPr>
            </control>
          </mc:Choice>
        </mc:AlternateContent>
        <mc:AlternateContent xmlns:mc="http://schemas.openxmlformats.org/markup-compatibility/2006">
          <mc:Choice Requires="x14">
            <control shapeId="38975" r:id="rId58" name="Check Box 63">
              <controlPr locked="0" defaultSize="0" autoFill="0" autoLine="0" autoPict="0">
                <anchor moveWithCells="1">
                  <from>
                    <xdr:col>4</xdr:col>
                    <xdr:colOff>298450</xdr:colOff>
                    <xdr:row>33</xdr:row>
                    <xdr:rowOff>146050</xdr:rowOff>
                  </from>
                  <to>
                    <xdr:col>4</xdr:col>
                    <xdr:colOff>527050</xdr:colOff>
                    <xdr:row>33</xdr:row>
                    <xdr:rowOff>400050</xdr:rowOff>
                  </to>
                </anchor>
              </controlPr>
            </control>
          </mc:Choice>
        </mc:AlternateContent>
        <mc:AlternateContent xmlns:mc="http://schemas.openxmlformats.org/markup-compatibility/2006">
          <mc:Choice Requires="x14">
            <control shapeId="38976" r:id="rId59" name="Check Box 64">
              <controlPr defaultSize="0" autoFill="0" autoLine="0" autoPict="0">
                <anchor moveWithCells="1">
                  <from>
                    <xdr:col>5</xdr:col>
                    <xdr:colOff>450850</xdr:colOff>
                    <xdr:row>31</xdr:row>
                    <xdr:rowOff>127000</xdr:rowOff>
                  </from>
                  <to>
                    <xdr:col>5</xdr:col>
                    <xdr:colOff>869950</xdr:colOff>
                    <xdr:row>31</xdr:row>
                    <xdr:rowOff>476250</xdr:rowOff>
                  </to>
                </anchor>
              </controlPr>
            </control>
          </mc:Choice>
        </mc:AlternateContent>
        <mc:AlternateContent xmlns:mc="http://schemas.openxmlformats.org/markup-compatibility/2006">
          <mc:Choice Requires="x14">
            <control shapeId="38977" r:id="rId60" name="Check Box 65">
              <controlPr defaultSize="0" autoFill="0" autoLine="0" autoPict="0">
                <anchor moveWithCells="1">
                  <from>
                    <xdr:col>6</xdr:col>
                    <xdr:colOff>419100</xdr:colOff>
                    <xdr:row>36</xdr:row>
                    <xdr:rowOff>165100</xdr:rowOff>
                  </from>
                  <to>
                    <xdr:col>6</xdr:col>
                    <xdr:colOff>717550</xdr:colOff>
                    <xdr:row>36</xdr:row>
                    <xdr:rowOff>431800</xdr:rowOff>
                  </to>
                </anchor>
              </controlPr>
            </control>
          </mc:Choice>
        </mc:AlternateContent>
        <mc:AlternateContent xmlns:mc="http://schemas.openxmlformats.org/markup-compatibility/2006">
          <mc:Choice Requires="x14">
            <control shapeId="38979" r:id="rId61" name="Check Box 67">
              <controlPr defaultSize="0" autoFill="0" autoLine="0" autoPict="0">
                <anchor moveWithCells="1">
                  <from>
                    <xdr:col>5</xdr:col>
                    <xdr:colOff>463550</xdr:colOff>
                    <xdr:row>33</xdr:row>
                    <xdr:rowOff>215900</xdr:rowOff>
                  </from>
                  <to>
                    <xdr:col>5</xdr:col>
                    <xdr:colOff>742950</xdr:colOff>
                    <xdr:row>33</xdr:row>
                    <xdr:rowOff>482600</xdr:rowOff>
                  </to>
                </anchor>
              </controlPr>
            </control>
          </mc:Choice>
        </mc:AlternateContent>
        <mc:AlternateContent xmlns:mc="http://schemas.openxmlformats.org/markup-compatibility/2006">
          <mc:Choice Requires="x14">
            <control shapeId="38980" r:id="rId62" name="Check Box 68">
              <controlPr defaultSize="0" autoFill="0" autoLine="0" autoPict="0">
                <anchor moveWithCells="1">
                  <from>
                    <xdr:col>5</xdr:col>
                    <xdr:colOff>533400</xdr:colOff>
                    <xdr:row>41</xdr:row>
                    <xdr:rowOff>114300</xdr:rowOff>
                  </from>
                  <to>
                    <xdr:col>5</xdr:col>
                    <xdr:colOff>762000</xdr:colOff>
                    <xdr:row>41</xdr:row>
                    <xdr:rowOff>381000</xdr:rowOff>
                  </to>
                </anchor>
              </controlPr>
            </control>
          </mc:Choice>
        </mc:AlternateContent>
        <mc:AlternateContent xmlns:mc="http://schemas.openxmlformats.org/markup-compatibility/2006">
          <mc:Choice Requires="x14">
            <control shapeId="39001" r:id="rId63" name="Check Box 89">
              <controlPr locked="0" defaultSize="0" autoFill="0" autoLine="0" autoPict="0">
                <anchor moveWithCells="1">
                  <from>
                    <xdr:col>4</xdr:col>
                    <xdr:colOff>419100</xdr:colOff>
                    <xdr:row>94</xdr:row>
                    <xdr:rowOff>107950</xdr:rowOff>
                  </from>
                  <to>
                    <xdr:col>4</xdr:col>
                    <xdr:colOff>647700</xdr:colOff>
                    <xdr:row>94</xdr:row>
                    <xdr:rowOff>361950</xdr:rowOff>
                  </to>
                </anchor>
              </controlPr>
            </control>
          </mc:Choice>
        </mc:AlternateContent>
        <mc:AlternateContent xmlns:mc="http://schemas.openxmlformats.org/markup-compatibility/2006">
          <mc:Choice Requires="x14">
            <control shapeId="39002" r:id="rId64" name="Check Box 90">
              <controlPr defaultSize="0" autoFill="0" autoLine="0" autoPict="0">
                <anchor moveWithCells="1">
                  <from>
                    <xdr:col>5</xdr:col>
                    <xdr:colOff>501650</xdr:colOff>
                    <xdr:row>94</xdr:row>
                    <xdr:rowOff>127000</xdr:rowOff>
                  </from>
                  <to>
                    <xdr:col>5</xdr:col>
                    <xdr:colOff>717550</xdr:colOff>
                    <xdr:row>94</xdr:row>
                    <xdr:rowOff>374650</xdr:rowOff>
                  </to>
                </anchor>
              </controlPr>
            </control>
          </mc:Choice>
        </mc:AlternateContent>
        <mc:AlternateContent xmlns:mc="http://schemas.openxmlformats.org/markup-compatibility/2006">
          <mc:Choice Requires="x14">
            <control shapeId="39027" r:id="rId65" name="Check Box 115">
              <controlPr locked="0" defaultSize="0" autoFill="0" autoLine="0" autoPict="0">
                <anchor moveWithCells="1">
                  <from>
                    <xdr:col>4</xdr:col>
                    <xdr:colOff>317500</xdr:colOff>
                    <xdr:row>79</xdr:row>
                    <xdr:rowOff>38100</xdr:rowOff>
                  </from>
                  <to>
                    <xdr:col>4</xdr:col>
                    <xdr:colOff>546100</xdr:colOff>
                    <xdr:row>80</xdr:row>
                    <xdr:rowOff>0</xdr:rowOff>
                  </to>
                </anchor>
              </controlPr>
            </control>
          </mc:Choice>
        </mc:AlternateContent>
        <mc:AlternateContent xmlns:mc="http://schemas.openxmlformats.org/markup-compatibility/2006">
          <mc:Choice Requires="x14">
            <control shapeId="39028" r:id="rId66" name="Check Box 116">
              <controlPr defaultSize="0" autoFill="0" autoLine="0" autoPict="0">
                <anchor moveWithCells="1">
                  <from>
                    <xdr:col>5</xdr:col>
                    <xdr:colOff>495300</xdr:colOff>
                    <xdr:row>79</xdr:row>
                    <xdr:rowOff>69850</xdr:rowOff>
                  </from>
                  <to>
                    <xdr:col>5</xdr:col>
                    <xdr:colOff>717550</xdr:colOff>
                    <xdr:row>80</xdr:row>
                    <xdr:rowOff>50800</xdr:rowOff>
                  </to>
                </anchor>
              </controlPr>
            </control>
          </mc:Choice>
        </mc:AlternateContent>
        <mc:AlternateContent xmlns:mc="http://schemas.openxmlformats.org/markup-compatibility/2006">
          <mc:Choice Requires="x14">
            <control shapeId="39029" r:id="rId67" name="Check Box 117">
              <controlPr locked="0" defaultSize="0" autoFill="0" autoLine="0" autoPict="0">
                <anchor moveWithCells="1">
                  <from>
                    <xdr:col>4</xdr:col>
                    <xdr:colOff>419100</xdr:colOff>
                    <xdr:row>93</xdr:row>
                    <xdr:rowOff>38100</xdr:rowOff>
                  </from>
                  <to>
                    <xdr:col>4</xdr:col>
                    <xdr:colOff>647700</xdr:colOff>
                    <xdr:row>94</xdr:row>
                    <xdr:rowOff>0</xdr:rowOff>
                  </to>
                </anchor>
              </controlPr>
            </control>
          </mc:Choice>
        </mc:AlternateContent>
        <mc:AlternateContent xmlns:mc="http://schemas.openxmlformats.org/markup-compatibility/2006">
          <mc:Choice Requires="x14">
            <control shapeId="39030" r:id="rId68" name="Check Box 118">
              <controlPr defaultSize="0" autoFill="0" autoLine="0" autoPict="0">
                <anchor moveWithCells="1">
                  <from>
                    <xdr:col>5</xdr:col>
                    <xdr:colOff>501650</xdr:colOff>
                    <xdr:row>93</xdr:row>
                    <xdr:rowOff>19050</xdr:rowOff>
                  </from>
                  <to>
                    <xdr:col>5</xdr:col>
                    <xdr:colOff>920750</xdr:colOff>
                    <xdr:row>93</xdr:row>
                    <xdr:rowOff>323850</xdr:rowOff>
                  </to>
                </anchor>
              </controlPr>
            </control>
          </mc:Choice>
        </mc:AlternateContent>
        <mc:AlternateContent xmlns:mc="http://schemas.openxmlformats.org/markup-compatibility/2006">
          <mc:Choice Requires="x14">
            <control shapeId="39035" r:id="rId69" name="Check Box 123">
              <controlPr defaultSize="0" autoFill="0" autoLine="0" autoPict="0">
                <anchor moveWithCells="1">
                  <from>
                    <xdr:col>5</xdr:col>
                    <xdr:colOff>520700</xdr:colOff>
                    <xdr:row>40</xdr:row>
                    <xdr:rowOff>19050</xdr:rowOff>
                  </from>
                  <to>
                    <xdr:col>5</xdr:col>
                    <xdr:colOff>742950</xdr:colOff>
                    <xdr:row>40</xdr:row>
                    <xdr:rowOff>273050</xdr:rowOff>
                  </to>
                </anchor>
              </controlPr>
            </control>
          </mc:Choice>
        </mc:AlternateContent>
        <mc:AlternateContent xmlns:mc="http://schemas.openxmlformats.org/markup-compatibility/2006">
          <mc:Choice Requires="x14">
            <control shapeId="39036" r:id="rId70" name="Check Box 124">
              <controlPr defaultSize="0" autoFill="0" autoLine="0" autoPict="0">
                <anchor moveWithCells="1">
                  <from>
                    <xdr:col>5</xdr:col>
                    <xdr:colOff>533400</xdr:colOff>
                    <xdr:row>42</xdr:row>
                    <xdr:rowOff>38100</xdr:rowOff>
                  </from>
                  <to>
                    <xdr:col>5</xdr:col>
                    <xdr:colOff>755650</xdr:colOff>
                    <xdr:row>42</xdr:row>
                    <xdr:rowOff>304800</xdr:rowOff>
                  </to>
                </anchor>
              </controlPr>
            </control>
          </mc:Choice>
        </mc:AlternateContent>
        <mc:AlternateContent xmlns:mc="http://schemas.openxmlformats.org/markup-compatibility/2006">
          <mc:Choice Requires="x14">
            <control shapeId="39037" r:id="rId71" name="Check Box 125">
              <controlPr locked="0" defaultSize="0" autoFill="0" autoLine="0" autoPict="0">
                <anchor moveWithCells="1">
                  <from>
                    <xdr:col>4</xdr:col>
                    <xdr:colOff>412750</xdr:colOff>
                    <xdr:row>44</xdr:row>
                    <xdr:rowOff>152400</xdr:rowOff>
                  </from>
                  <to>
                    <xdr:col>4</xdr:col>
                    <xdr:colOff>641350</xdr:colOff>
                    <xdr:row>44</xdr:row>
                    <xdr:rowOff>412750</xdr:rowOff>
                  </to>
                </anchor>
              </controlPr>
            </control>
          </mc:Choice>
        </mc:AlternateContent>
        <mc:AlternateContent xmlns:mc="http://schemas.openxmlformats.org/markup-compatibility/2006">
          <mc:Choice Requires="x14">
            <control shapeId="39038" r:id="rId72" name="Check Box 126">
              <controlPr defaultSize="0" autoFill="0" autoLine="0" autoPict="0">
                <anchor moveWithCells="1">
                  <from>
                    <xdr:col>5</xdr:col>
                    <xdr:colOff>495300</xdr:colOff>
                    <xdr:row>44</xdr:row>
                    <xdr:rowOff>146050</xdr:rowOff>
                  </from>
                  <to>
                    <xdr:col>5</xdr:col>
                    <xdr:colOff>717550</xdr:colOff>
                    <xdr:row>44</xdr:row>
                    <xdr:rowOff>400050</xdr:rowOff>
                  </to>
                </anchor>
              </controlPr>
            </control>
          </mc:Choice>
        </mc:AlternateContent>
        <mc:AlternateContent xmlns:mc="http://schemas.openxmlformats.org/markup-compatibility/2006">
          <mc:Choice Requires="x14">
            <control shapeId="39039" r:id="rId73" name="Check Box 127">
              <controlPr locked="0" defaultSize="0" autoFill="0" autoLine="0" autoPict="0">
                <anchor moveWithCells="1">
                  <from>
                    <xdr:col>4</xdr:col>
                    <xdr:colOff>400050</xdr:colOff>
                    <xdr:row>45</xdr:row>
                    <xdr:rowOff>203200</xdr:rowOff>
                  </from>
                  <to>
                    <xdr:col>4</xdr:col>
                    <xdr:colOff>622300</xdr:colOff>
                    <xdr:row>45</xdr:row>
                    <xdr:rowOff>469900</xdr:rowOff>
                  </to>
                </anchor>
              </controlPr>
            </control>
          </mc:Choice>
        </mc:AlternateContent>
        <mc:AlternateContent xmlns:mc="http://schemas.openxmlformats.org/markup-compatibility/2006">
          <mc:Choice Requires="x14">
            <control shapeId="39040" r:id="rId74" name="Check Box 128">
              <controlPr defaultSize="0" autoFill="0" autoLine="0" autoPict="0">
                <anchor moveWithCells="1">
                  <from>
                    <xdr:col>6</xdr:col>
                    <xdr:colOff>508000</xdr:colOff>
                    <xdr:row>45</xdr:row>
                    <xdr:rowOff>203200</xdr:rowOff>
                  </from>
                  <to>
                    <xdr:col>6</xdr:col>
                    <xdr:colOff>736600</xdr:colOff>
                    <xdr:row>45</xdr:row>
                    <xdr:rowOff>469900</xdr:rowOff>
                  </to>
                </anchor>
              </controlPr>
            </control>
          </mc:Choice>
        </mc:AlternateContent>
        <mc:AlternateContent xmlns:mc="http://schemas.openxmlformats.org/markup-compatibility/2006">
          <mc:Choice Requires="x14">
            <control shapeId="39041" r:id="rId75" name="Check Box 129">
              <controlPr locked="0" defaultSize="0" autoFill="0" autoLine="0" autoPict="0">
                <anchor moveWithCells="1">
                  <from>
                    <xdr:col>4</xdr:col>
                    <xdr:colOff>393700</xdr:colOff>
                    <xdr:row>48</xdr:row>
                    <xdr:rowOff>31750</xdr:rowOff>
                  </from>
                  <to>
                    <xdr:col>4</xdr:col>
                    <xdr:colOff>622300</xdr:colOff>
                    <xdr:row>48</xdr:row>
                    <xdr:rowOff>285750</xdr:rowOff>
                  </to>
                </anchor>
              </controlPr>
            </control>
          </mc:Choice>
        </mc:AlternateContent>
        <mc:AlternateContent xmlns:mc="http://schemas.openxmlformats.org/markup-compatibility/2006">
          <mc:Choice Requires="x14">
            <control shapeId="39042" r:id="rId76" name="Check Box 130">
              <controlPr defaultSize="0" autoFill="0" autoLine="0" autoPict="0">
                <anchor moveWithCells="1">
                  <from>
                    <xdr:col>6</xdr:col>
                    <xdr:colOff>527050</xdr:colOff>
                    <xdr:row>48</xdr:row>
                    <xdr:rowOff>38100</xdr:rowOff>
                  </from>
                  <to>
                    <xdr:col>6</xdr:col>
                    <xdr:colOff>742950</xdr:colOff>
                    <xdr:row>48</xdr:row>
                    <xdr:rowOff>298450</xdr:rowOff>
                  </to>
                </anchor>
              </controlPr>
            </control>
          </mc:Choice>
        </mc:AlternateContent>
        <mc:AlternateContent xmlns:mc="http://schemas.openxmlformats.org/markup-compatibility/2006">
          <mc:Choice Requires="x14">
            <control shapeId="39043" r:id="rId77" name="Check Box 131">
              <controlPr locked="0" defaultSize="0" autoFill="0" autoLine="0" autoPict="0">
                <anchor moveWithCells="1">
                  <from>
                    <xdr:col>4</xdr:col>
                    <xdr:colOff>400050</xdr:colOff>
                    <xdr:row>48</xdr:row>
                    <xdr:rowOff>317500</xdr:rowOff>
                  </from>
                  <to>
                    <xdr:col>4</xdr:col>
                    <xdr:colOff>838200</xdr:colOff>
                    <xdr:row>50</xdr:row>
                    <xdr:rowOff>19050</xdr:rowOff>
                  </to>
                </anchor>
              </controlPr>
            </control>
          </mc:Choice>
        </mc:AlternateContent>
        <mc:AlternateContent xmlns:mc="http://schemas.openxmlformats.org/markup-compatibility/2006">
          <mc:Choice Requires="x14">
            <control shapeId="39044" r:id="rId78" name="Check Box 132">
              <controlPr locked="0" defaultSize="0" autoFill="0" autoLine="0" autoPict="0">
                <anchor moveWithCells="1" sizeWithCells="1">
                  <from>
                    <xdr:col>4</xdr:col>
                    <xdr:colOff>393700</xdr:colOff>
                    <xdr:row>50</xdr:row>
                    <xdr:rowOff>88900</xdr:rowOff>
                  </from>
                  <to>
                    <xdr:col>4</xdr:col>
                    <xdr:colOff>622300</xdr:colOff>
                    <xdr:row>50</xdr:row>
                    <xdr:rowOff>279400</xdr:rowOff>
                  </to>
                </anchor>
              </controlPr>
            </control>
          </mc:Choice>
        </mc:AlternateContent>
        <mc:AlternateContent xmlns:mc="http://schemas.openxmlformats.org/markup-compatibility/2006">
          <mc:Choice Requires="x14">
            <control shapeId="39045" r:id="rId79" name="Check Box 133">
              <controlPr defaultSize="0" autoFill="0" autoLine="0" autoPict="0">
                <anchor moveWithCells="1" sizeWithCells="1">
                  <from>
                    <xdr:col>6</xdr:col>
                    <xdr:colOff>527050</xdr:colOff>
                    <xdr:row>50</xdr:row>
                    <xdr:rowOff>88900</xdr:rowOff>
                  </from>
                  <to>
                    <xdr:col>6</xdr:col>
                    <xdr:colOff>755650</xdr:colOff>
                    <xdr:row>50</xdr:row>
                    <xdr:rowOff>285750</xdr:rowOff>
                  </to>
                </anchor>
              </controlPr>
            </control>
          </mc:Choice>
        </mc:AlternateContent>
        <mc:AlternateContent xmlns:mc="http://schemas.openxmlformats.org/markup-compatibility/2006">
          <mc:Choice Requires="x14">
            <control shapeId="39046" r:id="rId80" name="Check Box 134">
              <controlPr defaultSize="0" autoFill="0" autoLine="0" autoPict="0">
                <anchor moveWithCells="1" sizeWithCells="1">
                  <from>
                    <xdr:col>6</xdr:col>
                    <xdr:colOff>438150</xdr:colOff>
                    <xdr:row>38</xdr:row>
                    <xdr:rowOff>355600</xdr:rowOff>
                  </from>
                  <to>
                    <xdr:col>6</xdr:col>
                    <xdr:colOff>717550</xdr:colOff>
                    <xdr:row>38</xdr:row>
                    <xdr:rowOff>590550</xdr:rowOff>
                  </to>
                </anchor>
              </controlPr>
            </control>
          </mc:Choice>
        </mc:AlternateContent>
        <mc:AlternateContent xmlns:mc="http://schemas.openxmlformats.org/markup-compatibility/2006">
          <mc:Choice Requires="x14">
            <control shapeId="39047" r:id="rId81" name="Check Box 135">
              <controlPr defaultSize="0" autoFill="0" autoLine="0" autoPict="0">
                <anchor moveWithCells="1" sizeWithCells="1">
                  <from>
                    <xdr:col>6</xdr:col>
                    <xdr:colOff>514350</xdr:colOff>
                    <xdr:row>49</xdr:row>
                    <xdr:rowOff>50800</xdr:rowOff>
                  </from>
                  <to>
                    <xdr:col>6</xdr:col>
                    <xdr:colOff>742950</xdr:colOff>
                    <xdr:row>49</xdr:row>
                    <xdr:rowOff>247650</xdr:rowOff>
                  </to>
                </anchor>
              </controlPr>
            </control>
          </mc:Choice>
        </mc:AlternateContent>
        <mc:AlternateContent xmlns:mc="http://schemas.openxmlformats.org/markup-compatibility/2006">
          <mc:Choice Requires="x14">
            <control shapeId="39048" r:id="rId82" name="Check Box 136">
              <controlPr locked="0" defaultSize="0" autoFill="0" autoLine="0" autoPict="0">
                <anchor moveWithCells="1">
                  <from>
                    <xdr:col>4</xdr:col>
                    <xdr:colOff>298450</xdr:colOff>
                    <xdr:row>35</xdr:row>
                    <xdr:rowOff>146050</xdr:rowOff>
                  </from>
                  <to>
                    <xdr:col>4</xdr:col>
                    <xdr:colOff>527050</xdr:colOff>
                    <xdr:row>36</xdr:row>
                    <xdr:rowOff>12700</xdr:rowOff>
                  </to>
                </anchor>
              </controlPr>
            </control>
          </mc:Choice>
        </mc:AlternateContent>
        <mc:AlternateContent xmlns:mc="http://schemas.openxmlformats.org/markup-compatibility/2006">
          <mc:Choice Requires="x14">
            <control shapeId="39049" r:id="rId83" name="Check Box 137">
              <controlPr locked="0" defaultSize="0" autoFill="0" autoLine="0" autoPict="0">
                <anchor moveWithCells="1">
                  <from>
                    <xdr:col>4</xdr:col>
                    <xdr:colOff>298450</xdr:colOff>
                    <xdr:row>36</xdr:row>
                    <xdr:rowOff>146050</xdr:rowOff>
                  </from>
                  <to>
                    <xdr:col>4</xdr:col>
                    <xdr:colOff>527050</xdr:colOff>
                    <xdr:row>36</xdr:row>
                    <xdr:rowOff>400050</xdr:rowOff>
                  </to>
                </anchor>
              </controlPr>
            </control>
          </mc:Choice>
        </mc:AlternateContent>
        <mc:AlternateContent xmlns:mc="http://schemas.openxmlformats.org/markup-compatibility/2006">
          <mc:Choice Requires="x14">
            <control shapeId="39050" r:id="rId84" name="Check Box 138">
              <controlPr locked="0" defaultSize="0" autoFill="0" autoLine="0" autoPict="0">
                <anchor moveWithCells="1">
                  <from>
                    <xdr:col>4</xdr:col>
                    <xdr:colOff>298450</xdr:colOff>
                    <xdr:row>37</xdr:row>
                    <xdr:rowOff>146050</xdr:rowOff>
                  </from>
                  <to>
                    <xdr:col>4</xdr:col>
                    <xdr:colOff>527050</xdr:colOff>
                    <xdr:row>37</xdr:row>
                    <xdr:rowOff>400050</xdr:rowOff>
                  </to>
                </anchor>
              </controlPr>
            </control>
          </mc:Choice>
        </mc:AlternateContent>
        <mc:AlternateContent xmlns:mc="http://schemas.openxmlformats.org/markup-compatibility/2006">
          <mc:Choice Requires="x14">
            <control shapeId="39051" r:id="rId85" name="Check Box 139">
              <controlPr locked="0" defaultSize="0" autoFill="0" autoLine="0" autoPict="0">
                <anchor moveWithCells="1">
                  <from>
                    <xdr:col>4</xdr:col>
                    <xdr:colOff>323850</xdr:colOff>
                    <xdr:row>38</xdr:row>
                    <xdr:rowOff>336550</xdr:rowOff>
                  </from>
                  <to>
                    <xdr:col>4</xdr:col>
                    <xdr:colOff>552450</xdr:colOff>
                    <xdr:row>38</xdr:row>
                    <xdr:rowOff>590550</xdr:rowOff>
                  </to>
                </anchor>
              </controlPr>
            </control>
          </mc:Choice>
        </mc:AlternateContent>
        <mc:AlternateContent xmlns:mc="http://schemas.openxmlformats.org/markup-compatibility/2006">
          <mc:Choice Requires="x14">
            <control shapeId="39052" r:id="rId86" name="Check Box 140">
              <controlPr locked="0" defaultSize="0" autoFill="0" autoLine="0" autoPict="0">
                <anchor moveWithCells="1" sizeWithCells="1">
                  <from>
                    <xdr:col>4</xdr:col>
                    <xdr:colOff>393700</xdr:colOff>
                    <xdr:row>51</xdr:row>
                    <xdr:rowOff>165100</xdr:rowOff>
                  </from>
                  <to>
                    <xdr:col>4</xdr:col>
                    <xdr:colOff>622300</xdr:colOff>
                    <xdr:row>51</xdr:row>
                    <xdr:rowOff>355600</xdr:rowOff>
                  </to>
                </anchor>
              </controlPr>
            </control>
          </mc:Choice>
        </mc:AlternateContent>
        <mc:AlternateContent xmlns:mc="http://schemas.openxmlformats.org/markup-compatibility/2006">
          <mc:Choice Requires="x14">
            <control shapeId="39053" r:id="rId87" name="Check Box 141">
              <controlPr defaultSize="0" autoFill="0" autoLine="0" autoPict="0">
                <anchor moveWithCells="1" sizeWithCells="1">
                  <from>
                    <xdr:col>6</xdr:col>
                    <xdr:colOff>533400</xdr:colOff>
                    <xdr:row>51</xdr:row>
                    <xdr:rowOff>266700</xdr:rowOff>
                  </from>
                  <to>
                    <xdr:col>6</xdr:col>
                    <xdr:colOff>793750</xdr:colOff>
                    <xdr:row>51</xdr:row>
                    <xdr:rowOff>457200</xdr:rowOff>
                  </to>
                </anchor>
              </controlPr>
            </control>
          </mc:Choice>
        </mc:AlternateContent>
        <mc:AlternateContent xmlns:mc="http://schemas.openxmlformats.org/markup-compatibility/2006">
          <mc:Choice Requires="x14">
            <control shapeId="39054" r:id="rId88" name="Check Box 142">
              <controlPr locked="0" defaultSize="0" autoFill="0" autoLine="0" autoPict="0">
                <anchor moveWithCells="1" sizeWithCells="1">
                  <from>
                    <xdr:col>4</xdr:col>
                    <xdr:colOff>393700</xdr:colOff>
                    <xdr:row>55</xdr:row>
                    <xdr:rowOff>165100</xdr:rowOff>
                  </from>
                  <to>
                    <xdr:col>4</xdr:col>
                    <xdr:colOff>622300</xdr:colOff>
                    <xdr:row>55</xdr:row>
                    <xdr:rowOff>355600</xdr:rowOff>
                  </to>
                </anchor>
              </controlPr>
            </control>
          </mc:Choice>
        </mc:AlternateContent>
        <mc:AlternateContent xmlns:mc="http://schemas.openxmlformats.org/markup-compatibility/2006">
          <mc:Choice Requires="x14">
            <control shapeId="39055" r:id="rId89" name="Check Box 143">
              <controlPr defaultSize="0" autoFill="0" autoLine="0" autoPict="0">
                <anchor moveWithCells="1" sizeWithCells="1">
                  <from>
                    <xdr:col>6</xdr:col>
                    <xdr:colOff>533400</xdr:colOff>
                    <xdr:row>55</xdr:row>
                    <xdr:rowOff>184150</xdr:rowOff>
                  </from>
                  <to>
                    <xdr:col>6</xdr:col>
                    <xdr:colOff>762000</xdr:colOff>
                    <xdr:row>55</xdr:row>
                    <xdr:rowOff>381000</xdr:rowOff>
                  </to>
                </anchor>
              </controlPr>
            </control>
          </mc:Choice>
        </mc:AlternateContent>
        <mc:AlternateContent xmlns:mc="http://schemas.openxmlformats.org/markup-compatibility/2006">
          <mc:Choice Requires="x14">
            <control shapeId="39056" r:id="rId90" name="Check Box 144">
              <controlPr locked="0" defaultSize="0" autoFill="0" autoLine="0" autoPict="0">
                <anchor moveWithCells="1" sizeWithCells="1">
                  <from>
                    <xdr:col>4</xdr:col>
                    <xdr:colOff>393700</xdr:colOff>
                    <xdr:row>56</xdr:row>
                    <xdr:rowOff>165100</xdr:rowOff>
                  </from>
                  <to>
                    <xdr:col>4</xdr:col>
                    <xdr:colOff>622300</xdr:colOff>
                    <xdr:row>56</xdr:row>
                    <xdr:rowOff>355600</xdr:rowOff>
                  </to>
                </anchor>
              </controlPr>
            </control>
          </mc:Choice>
        </mc:AlternateContent>
        <mc:AlternateContent xmlns:mc="http://schemas.openxmlformats.org/markup-compatibility/2006">
          <mc:Choice Requires="x14">
            <control shapeId="39057" r:id="rId91" name="Check Box 145">
              <controlPr defaultSize="0" autoFill="0" autoLine="0" autoPict="0">
                <anchor moveWithCells="1" sizeWithCells="1">
                  <from>
                    <xdr:col>6</xdr:col>
                    <xdr:colOff>527050</xdr:colOff>
                    <xdr:row>56</xdr:row>
                    <xdr:rowOff>203200</xdr:rowOff>
                  </from>
                  <to>
                    <xdr:col>6</xdr:col>
                    <xdr:colOff>755650</xdr:colOff>
                    <xdr:row>56</xdr:row>
                    <xdr:rowOff>400050</xdr:rowOff>
                  </to>
                </anchor>
              </controlPr>
            </control>
          </mc:Choice>
        </mc:AlternateContent>
        <mc:AlternateContent xmlns:mc="http://schemas.openxmlformats.org/markup-compatibility/2006">
          <mc:Choice Requires="x14">
            <control shapeId="39058" r:id="rId92" name="Check Box 146">
              <controlPr locked="0" defaultSize="0" autoFill="0" autoLine="0" autoPict="0">
                <anchor moveWithCells="1" sizeWithCells="1">
                  <from>
                    <xdr:col>4</xdr:col>
                    <xdr:colOff>400050</xdr:colOff>
                    <xdr:row>57</xdr:row>
                    <xdr:rowOff>285750</xdr:rowOff>
                  </from>
                  <to>
                    <xdr:col>4</xdr:col>
                    <xdr:colOff>628650</xdr:colOff>
                    <xdr:row>57</xdr:row>
                    <xdr:rowOff>476250</xdr:rowOff>
                  </to>
                </anchor>
              </controlPr>
            </control>
          </mc:Choice>
        </mc:AlternateContent>
        <mc:AlternateContent xmlns:mc="http://schemas.openxmlformats.org/markup-compatibility/2006">
          <mc:Choice Requires="x14">
            <control shapeId="39059" r:id="rId93" name="Check Box 147">
              <controlPr defaultSize="0" autoFill="0" autoLine="0" autoPict="0">
                <anchor moveWithCells="1" sizeWithCells="1">
                  <from>
                    <xdr:col>6</xdr:col>
                    <xdr:colOff>533400</xdr:colOff>
                    <xdr:row>57</xdr:row>
                    <xdr:rowOff>361950</xdr:rowOff>
                  </from>
                  <to>
                    <xdr:col>6</xdr:col>
                    <xdr:colOff>762000</xdr:colOff>
                    <xdr:row>57</xdr:row>
                    <xdr:rowOff>565150</xdr:rowOff>
                  </to>
                </anchor>
              </controlPr>
            </control>
          </mc:Choice>
        </mc:AlternateContent>
        <mc:AlternateContent xmlns:mc="http://schemas.openxmlformats.org/markup-compatibility/2006">
          <mc:Choice Requires="x14">
            <control shapeId="39060" r:id="rId94" name="Check Box 148">
              <controlPr locked="0" defaultSize="0" autoFill="0" autoLine="0" autoPict="0">
                <anchor moveWithCells="1" sizeWithCells="1">
                  <from>
                    <xdr:col>4</xdr:col>
                    <xdr:colOff>393700</xdr:colOff>
                    <xdr:row>58</xdr:row>
                    <xdr:rowOff>165100</xdr:rowOff>
                  </from>
                  <to>
                    <xdr:col>4</xdr:col>
                    <xdr:colOff>622300</xdr:colOff>
                    <xdr:row>58</xdr:row>
                    <xdr:rowOff>355600</xdr:rowOff>
                  </to>
                </anchor>
              </controlPr>
            </control>
          </mc:Choice>
        </mc:AlternateContent>
        <mc:AlternateContent xmlns:mc="http://schemas.openxmlformats.org/markup-compatibility/2006">
          <mc:Choice Requires="x14">
            <control shapeId="39061" r:id="rId95" name="Check Box 149">
              <controlPr defaultSize="0" autoFill="0" autoLine="0" autoPict="0">
                <anchor moveWithCells="1" sizeWithCells="1">
                  <from>
                    <xdr:col>6</xdr:col>
                    <xdr:colOff>546100</xdr:colOff>
                    <xdr:row>58</xdr:row>
                    <xdr:rowOff>203200</xdr:rowOff>
                  </from>
                  <to>
                    <xdr:col>6</xdr:col>
                    <xdr:colOff>774700</xdr:colOff>
                    <xdr:row>58</xdr:row>
                    <xdr:rowOff>400050</xdr:rowOff>
                  </to>
                </anchor>
              </controlPr>
            </control>
          </mc:Choice>
        </mc:AlternateContent>
        <mc:AlternateContent xmlns:mc="http://schemas.openxmlformats.org/markup-compatibility/2006">
          <mc:Choice Requires="x14">
            <control shapeId="39062" r:id="rId96" name="Check Box 150">
              <controlPr locked="0" defaultSize="0" autoFill="0" autoLine="0" autoPict="0">
                <anchor moveWithCells="1">
                  <from>
                    <xdr:col>4</xdr:col>
                    <xdr:colOff>355600</xdr:colOff>
                    <xdr:row>70</xdr:row>
                    <xdr:rowOff>38100</xdr:rowOff>
                  </from>
                  <to>
                    <xdr:col>4</xdr:col>
                    <xdr:colOff>584200</xdr:colOff>
                    <xdr:row>70</xdr:row>
                    <xdr:rowOff>298450</xdr:rowOff>
                  </to>
                </anchor>
              </controlPr>
            </control>
          </mc:Choice>
        </mc:AlternateContent>
        <mc:AlternateContent xmlns:mc="http://schemas.openxmlformats.org/markup-compatibility/2006">
          <mc:Choice Requires="x14">
            <control shapeId="39063" r:id="rId97" name="Check Box 151">
              <controlPr defaultSize="0" autoFill="0" autoLine="0" autoPict="0">
                <anchor moveWithCells="1">
                  <from>
                    <xdr:col>5</xdr:col>
                    <xdr:colOff>520700</xdr:colOff>
                    <xdr:row>70</xdr:row>
                    <xdr:rowOff>107950</xdr:rowOff>
                  </from>
                  <to>
                    <xdr:col>5</xdr:col>
                    <xdr:colOff>730250</xdr:colOff>
                    <xdr:row>71</xdr:row>
                    <xdr:rowOff>31750</xdr:rowOff>
                  </to>
                </anchor>
              </controlPr>
            </control>
          </mc:Choice>
        </mc:AlternateContent>
        <mc:AlternateContent xmlns:mc="http://schemas.openxmlformats.org/markup-compatibility/2006">
          <mc:Choice Requires="x14">
            <control shapeId="39064" r:id="rId98" name="Check Box 152">
              <controlPr locked="0" defaultSize="0" autoFill="0" autoLine="0" autoPict="0">
                <anchor moveWithCells="1">
                  <from>
                    <xdr:col>4</xdr:col>
                    <xdr:colOff>355600</xdr:colOff>
                    <xdr:row>71</xdr:row>
                    <xdr:rowOff>38100</xdr:rowOff>
                  </from>
                  <to>
                    <xdr:col>4</xdr:col>
                    <xdr:colOff>584200</xdr:colOff>
                    <xdr:row>71</xdr:row>
                    <xdr:rowOff>298450</xdr:rowOff>
                  </to>
                </anchor>
              </controlPr>
            </control>
          </mc:Choice>
        </mc:AlternateContent>
        <mc:AlternateContent xmlns:mc="http://schemas.openxmlformats.org/markup-compatibility/2006">
          <mc:Choice Requires="x14">
            <control shapeId="39065" r:id="rId99" name="Check Box 153">
              <controlPr defaultSize="0" autoFill="0" autoLine="0" autoPict="0">
                <anchor moveWithCells="1">
                  <from>
                    <xdr:col>5</xdr:col>
                    <xdr:colOff>520700</xdr:colOff>
                    <xdr:row>71</xdr:row>
                    <xdr:rowOff>76200</xdr:rowOff>
                  </from>
                  <to>
                    <xdr:col>5</xdr:col>
                    <xdr:colOff>730250</xdr:colOff>
                    <xdr:row>72</xdr:row>
                    <xdr:rowOff>0</xdr:rowOff>
                  </to>
                </anchor>
              </controlPr>
            </control>
          </mc:Choice>
        </mc:AlternateContent>
        <mc:AlternateContent xmlns:mc="http://schemas.openxmlformats.org/markup-compatibility/2006">
          <mc:Choice Requires="x14">
            <control shapeId="39066" r:id="rId100" name="Check Box 154">
              <controlPr locked="0" defaultSize="0" autoFill="0" autoLine="0" autoPict="0">
                <anchor moveWithCells="1">
                  <from>
                    <xdr:col>4</xdr:col>
                    <xdr:colOff>355600</xdr:colOff>
                    <xdr:row>72</xdr:row>
                    <xdr:rowOff>50800</xdr:rowOff>
                  </from>
                  <to>
                    <xdr:col>4</xdr:col>
                    <xdr:colOff>584200</xdr:colOff>
                    <xdr:row>72</xdr:row>
                    <xdr:rowOff>304800</xdr:rowOff>
                  </to>
                </anchor>
              </controlPr>
            </control>
          </mc:Choice>
        </mc:AlternateContent>
        <mc:AlternateContent xmlns:mc="http://schemas.openxmlformats.org/markup-compatibility/2006">
          <mc:Choice Requires="x14">
            <control shapeId="39067" r:id="rId101" name="Check Box 155">
              <controlPr defaultSize="0" autoFill="0" autoLine="0" autoPict="0">
                <anchor moveWithCells="1">
                  <from>
                    <xdr:col>5</xdr:col>
                    <xdr:colOff>520700</xdr:colOff>
                    <xdr:row>69</xdr:row>
                    <xdr:rowOff>57150</xdr:rowOff>
                  </from>
                  <to>
                    <xdr:col>5</xdr:col>
                    <xdr:colOff>736600</xdr:colOff>
                    <xdr:row>69</xdr:row>
                    <xdr:rowOff>317500</xdr:rowOff>
                  </to>
                </anchor>
              </controlPr>
            </control>
          </mc:Choice>
        </mc:AlternateContent>
        <mc:AlternateContent xmlns:mc="http://schemas.openxmlformats.org/markup-compatibility/2006">
          <mc:Choice Requires="x14">
            <control shapeId="39068" r:id="rId102" name="Check Box 156">
              <controlPr locked="0" defaultSize="0" autoFill="0" autoLine="0" autoPict="0">
                <anchor moveWithCells="1">
                  <from>
                    <xdr:col>4</xdr:col>
                    <xdr:colOff>419100</xdr:colOff>
                    <xdr:row>87</xdr:row>
                    <xdr:rowOff>38100</xdr:rowOff>
                  </from>
                  <to>
                    <xdr:col>4</xdr:col>
                    <xdr:colOff>647700</xdr:colOff>
                    <xdr:row>88</xdr:row>
                    <xdr:rowOff>0</xdr:rowOff>
                  </to>
                </anchor>
              </controlPr>
            </control>
          </mc:Choice>
        </mc:AlternateContent>
        <mc:AlternateContent xmlns:mc="http://schemas.openxmlformats.org/markup-compatibility/2006">
          <mc:Choice Requires="x14">
            <control shapeId="39069" r:id="rId103" name="Check Box 157">
              <controlPr defaultSize="0" autoFill="0" autoLine="0" autoPict="0">
                <anchor moveWithCells="1">
                  <from>
                    <xdr:col>5</xdr:col>
                    <xdr:colOff>488950</xdr:colOff>
                    <xdr:row>87</xdr:row>
                    <xdr:rowOff>50800</xdr:rowOff>
                  </from>
                  <to>
                    <xdr:col>5</xdr:col>
                    <xdr:colOff>717550</xdr:colOff>
                    <xdr:row>88</xdr:row>
                    <xdr:rowOff>12700</xdr:rowOff>
                  </to>
                </anchor>
              </controlPr>
            </control>
          </mc:Choice>
        </mc:AlternateContent>
        <mc:AlternateContent xmlns:mc="http://schemas.openxmlformats.org/markup-compatibility/2006">
          <mc:Choice Requires="x14">
            <control shapeId="39070" r:id="rId104" name="Check Box 158">
              <controlPr locked="0" defaultSize="0" autoFill="0" autoLine="0" autoPict="0">
                <anchor moveWithCells="1">
                  <from>
                    <xdr:col>4</xdr:col>
                    <xdr:colOff>355600</xdr:colOff>
                    <xdr:row>74</xdr:row>
                    <xdr:rowOff>127000</xdr:rowOff>
                  </from>
                  <to>
                    <xdr:col>4</xdr:col>
                    <xdr:colOff>565150</xdr:colOff>
                    <xdr:row>74</xdr:row>
                    <xdr:rowOff>488950</xdr:rowOff>
                  </to>
                </anchor>
              </controlPr>
            </control>
          </mc:Choice>
        </mc:AlternateContent>
        <mc:AlternateContent xmlns:mc="http://schemas.openxmlformats.org/markup-compatibility/2006">
          <mc:Choice Requires="x14">
            <control shapeId="39071" r:id="rId105" name="Check Box 159">
              <controlPr defaultSize="0" autoFill="0" autoLine="0" autoPict="0">
                <anchor moveWithCells="1">
                  <from>
                    <xdr:col>5</xdr:col>
                    <xdr:colOff>520700</xdr:colOff>
                    <xdr:row>74</xdr:row>
                    <xdr:rowOff>165100</xdr:rowOff>
                  </from>
                  <to>
                    <xdr:col>5</xdr:col>
                    <xdr:colOff>736600</xdr:colOff>
                    <xdr:row>74</xdr:row>
                    <xdr:rowOff>419100</xdr:rowOff>
                  </to>
                </anchor>
              </controlPr>
            </control>
          </mc:Choice>
        </mc:AlternateContent>
        <mc:AlternateContent xmlns:mc="http://schemas.openxmlformats.org/markup-compatibility/2006">
          <mc:Choice Requires="x14">
            <control shapeId="39072" r:id="rId106" name="Check Box 160">
              <controlPr defaultSize="0" autoFill="0" autoLine="0" autoPict="0">
                <anchor moveWithCells="1">
                  <from>
                    <xdr:col>6</xdr:col>
                    <xdr:colOff>508000</xdr:colOff>
                    <xdr:row>46</xdr:row>
                    <xdr:rowOff>203200</xdr:rowOff>
                  </from>
                  <to>
                    <xdr:col>6</xdr:col>
                    <xdr:colOff>736600</xdr:colOff>
                    <xdr:row>46</xdr:row>
                    <xdr:rowOff>469900</xdr:rowOff>
                  </to>
                </anchor>
              </controlPr>
            </control>
          </mc:Choice>
        </mc:AlternateContent>
        <mc:AlternateContent xmlns:mc="http://schemas.openxmlformats.org/markup-compatibility/2006">
          <mc:Choice Requires="x14">
            <control shapeId="39073" r:id="rId107" name="Check Box 161">
              <controlPr defaultSize="0" autoFill="0" autoLine="0" autoPict="0">
                <anchor moveWithCells="1">
                  <from>
                    <xdr:col>6</xdr:col>
                    <xdr:colOff>508000</xdr:colOff>
                    <xdr:row>47</xdr:row>
                    <xdr:rowOff>203200</xdr:rowOff>
                  </from>
                  <to>
                    <xdr:col>6</xdr:col>
                    <xdr:colOff>736600</xdr:colOff>
                    <xdr:row>47</xdr:row>
                    <xdr:rowOff>469900</xdr:rowOff>
                  </to>
                </anchor>
              </controlPr>
            </control>
          </mc:Choice>
        </mc:AlternateContent>
        <mc:AlternateContent xmlns:mc="http://schemas.openxmlformats.org/markup-compatibility/2006">
          <mc:Choice Requires="x14">
            <control shapeId="39074" r:id="rId108" name="Check Box 162">
              <controlPr locked="0" defaultSize="0" autoFill="0" autoLine="0" autoPict="0">
                <anchor moveWithCells="1">
                  <from>
                    <xdr:col>4</xdr:col>
                    <xdr:colOff>400050</xdr:colOff>
                    <xdr:row>46</xdr:row>
                    <xdr:rowOff>203200</xdr:rowOff>
                  </from>
                  <to>
                    <xdr:col>4</xdr:col>
                    <xdr:colOff>622300</xdr:colOff>
                    <xdr:row>46</xdr:row>
                    <xdr:rowOff>469900</xdr:rowOff>
                  </to>
                </anchor>
              </controlPr>
            </control>
          </mc:Choice>
        </mc:AlternateContent>
        <mc:AlternateContent xmlns:mc="http://schemas.openxmlformats.org/markup-compatibility/2006">
          <mc:Choice Requires="x14">
            <control shapeId="39075" r:id="rId109" name="Check Box 163">
              <controlPr locked="0" defaultSize="0" autoFill="0" autoLine="0" autoPict="0">
                <anchor moveWithCells="1">
                  <from>
                    <xdr:col>4</xdr:col>
                    <xdr:colOff>400050</xdr:colOff>
                    <xdr:row>47</xdr:row>
                    <xdr:rowOff>203200</xdr:rowOff>
                  </from>
                  <to>
                    <xdr:col>4</xdr:col>
                    <xdr:colOff>622300</xdr:colOff>
                    <xdr:row>47</xdr:row>
                    <xdr:rowOff>469900</xdr:rowOff>
                  </to>
                </anchor>
              </controlPr>
            </control>
          </mc:Choice>
        </mc:AlternateContent>
        <mc:AlternateContent xmlns:mc="http://schemas.openxmlformats.org/markup-compatibility/2006">
          <mc:Choice Requires="x14">
            <control shapeId="39076" r:id="rId110" name="Check Box 164">
              <controlPr defaultSize="0" autoFill="0" autoLine="0" autoPict="0">
                <anchor moveWithCells="1">
                  <from>
                    <xdr:col>5</xdr:col>
                    <xdr:colOff>508000</xdr:colOff>
                    <xdr:row>45</xdr:row>
                    <xdr:rowOff>203200</xdr:rowOff>
                  </from>
                  <to>
                    <xdr:col>5</xdr:col>
                    <xdr:colOff>736600</xdr:colOff>
                    <xdr:row>45</xdr:row>
                    <xdr:rowOff>469900</xdr:rowOff>
                  </to>
                </anchor>
              </controlPr>
            </control>
          </mc:Choice>
        </mc:AlternateContent>
        <mc:AlternateContent xmlns:mc="http://schemas.openxmlformats.org/markup-compatibility/2006">
          <mc:Choice Requires="x14">
            <control shapeId="39077" r:id="rId111" name="Check Box 165">
              <controlPr defaultSize="0" autoFill="0" autoLine="0" autoPict="0">
                <anchor moveWithCells="1">
                  <from>
                    <xdr:col>5</xdr:col>
                    <xdr:colOff>508000</xdr:colOff>
                    <xdr:row>46</xdr:row>
                    <xdr:rowOff>203200</xdr:rowOff>
                  </from>
                  <to>
                    <xdr:col>5</xdr:col>
                    <xdr:colOff>736600</xdr:colOff>
                    <xdr:row>46</xdr:row>
                    <xdr:rowOff>469900</xdr:rowOff>
                  </to>
                </anchor>
              </controlPr>
            </control>
          </mc:Choice>
        </mc:AlternateContent>
        <mc:AlternateContent xmlns:mc="http://schemas.openxmlformats.org/markup-compatibility/2006">
          <mc:Choice Requires="x14">
            <control shapeId="39078" r:id="rId112" name="Check Box 166">
              <controlPr defaultSize="0" autoFill="0" autoLine="0" autoPict="0">
                <anchor moveWithCells="1">
                  <from>
                    <xdr:col>5</xdr:col>
                    <xdr:colOff>508000</xdr:colOff>
                    <xdr:row>47</xdr:row>
                    <xdr:rowOff>203200</xdr:rowOff>
                  </from>
                  <to>
                    <xdr:col>5</xdr:col>
                    <xdr:colOff>736600</xdr:colOff>
                    <xdr:row>47</xdr:row>
                    <xdr:rowOff>469900</xdr:rowOff>
                  </to>
                </anchor>
              </controlPr>
            </control>
          </mc:Choice>
        </mc:AlternateContent>
        <mc:AlternateContent xmlns:mc="http://schemas.openxmlformats.org/markup-compatibility/2006">
          <mc:Choice Requires="x14">
            <control shapeId="39079" r:id="rId113" name="Check Box 167">
              <controlPr defaultSize="0" autoFill="0" autoLine="0" autoPict="0">
                <anchor moveWithCells="1">
                  <from>
                    <xdr:col>5</xdr:col>
                    <xdr:colOff>527050</xdr:colOff>
                    <xdr:row>48</xdr:row>
                    <xdr:rowOff>57150</xdr:rowOff>
                  </from>
                  <to>
                    <xdr:col>5</xdr:col>
                    <xdr:colOff>755650</xdr:colOff>
                    <xdr:row>48</xdr:row>
                    <xdr:rowOff>323850</xdr:rowOff>
                  </to>
                </anchor>
              </controlPr>
            </control>
          </mc:Choice>
        </mc:AlternateContent>
        <mc:AlternateContent xmlns:mc="http://schemas.openxmlformats.org/markup-compatibility/2006">
          <mc:Choice Requires="x14">
            <control shapeId="39080" r:id="rId114" name="Check Box 168">
              <controlPr locked="0" defaultSize="0" autoFill="0" autoLine="0" autoPict="0">
                <anchor moveWithCells="1">
                  <from>
                    <xdr:col>4</xdr:col>
                    <xdr:colOff>298450</xdr:colOff>
                    <xdr:row>30</xdr:row>
                    <xdr:rowOff>57150</xdr:rowOff>
                  </from>
                  <to>
                    <xdr:col>4</xdr:col>
                    <xdr:colOff>527050</xdr:colOff>
                    <xdr:row>31</xdr:row>
                    <xdr:rowOff>0</xdr:rowOff>
                  </to>
                </anchor>
              </controlPr>
            </control>
          </mc:Choice>
        </mc:AlternateContent>
        <mc:AlternateContent xmlns:mc="http://schemas.openxmlformats.org/markup-compatibility/2006">
          <mc:Choice Requires="x14">
            <control shapeId="39081" r:id="rId115" name="Check Box 169">
              <controlPr defaultSize="0" autoFill="0" autoLine="0" autoPict="0" macro="[0]!Caseàcocher54_Cliquer">
                <anchor moveWithCells="1">
                  <from>
                    <xdr:col>5</xdr:col>
                    <xdr:colOff>438150</xdr:colOff>
                    <xdr:row>30</xdr:row>
                    <xdr:rowOff>57150</xdr:rowOff>
                  </from>
                  <to>
                    <xdr:col>5</xdr:col>
                    <xdr:colOff>647700</xdr:colOff>
                    <xdr:row>30</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Notice générale</vt:lpstr>
      <vt:lpstr>Notice &amp; condi.d'éligibilité</vt:lpstr>
      <vt:lpstr>ANXE1-Dépenses prévi</vt:lpstr>
      <vt:lpstr>ANXE2-Ress. Prévi</vt:lpstr>
      <vt:lpstr>ANXE3-Bilan Prévi.</vt:lpstr>
      <vt:lpstr>ANXE4-Infos Partenaires</vt:lpstr>
      <vt:lpstr>ANXE5-Pièces justif.</vt:lpstr>
      <vt:lpstr>'ANXE1-Dépenses prévi'!Zone_d_impression</vt:lpstr>
      <vt:lpstr>'ANXE2-Ress. Prévi'!Zone_d_impression</vt:lpstr>
      <vt:lpstr>'ANXE3-Bilan Prévi.'!Zone_d_impression</vt:lpstr>
      <vt:lpstr>'ANXE4-Infos Partenaires'!Zone_d_impression</vt:lpstr>
      <vt:lpstr>'ANXE5-Pièces justif.'!Zone_d_impression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2023-07-13T14:48:54Z</dcterms:modified>
</cp:coreProperties>
</file>