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MER\SFEAMPA\ZZ-FEAMP21-27\2-FRANCE\X_innovation\07_ AAP  AMI 2023\2023\AAP\Annexes financières\V2\"/>
    </mc:Choice>
  </mc:AlternateContent>
  <bookViews>
    <workbookView xWindow="0" yWindow="0" windowWidth="28800" windowHeight="11870" tabRatio="774"/>
  </bookViews>
  <sheets>
    <sheet name="Notice générale" sheetId="1" r:id="rId1"/>
    <sheet name="Notice &amp; condi.d'éligibilité" sheetId="18" r:id="rId2"/>
    <sheet name="ANXE1-Dépenses prévi" sheetId="12" r:id="rId3"/>
    <sheet name="ANXE2-Ress. Prévi" sheetId="20" r:id="rId4"/>
    <sheet name="ANXE3-Bilan Prévi." sheetId="11" r:id="rId5"/>
    <sheet name="ANXE4-Infos Partenaires" sheetId="9" r:id="rId6"/>
    <sheet name="ANXE5-Pièces justif." sheetId="17" r:id="rId7"/>
  </sheets>
  <externalReferences>
    <externalReference r:id="rId8"/>
  </externalReferences>
  <definedNames>
    <definedName name="_xlnm._FilterDatabase" localSheetId="4" hidden="1">'ANXE3-Bilan Prévi.'!$C$23:$C$41</definedName>
    <definedName name="_GoBack" localSheetId="6">'ANXE5-Pièces justif.'!#REF!</definedName>
    <definedName name="ActionBudgétaire" localSheetId="3">#REF!</definedName>
    <definedName name="BIS" localSheetId="3">#REF!</definedName>
    <definedName name="Code_Sites_Dossier" localSheetId="3">#REF!</definedName>
    <definedName name="Code_Sites_Dossier" localSheetId="6">#REF!</definedName>
    <definedName name="CodePostal" localSheetId="3">#REF!</definedName>
    <definedName name="Communes" localSheetId="3">#REF!</definedName>
    <definedName name="CP" localSheetId="3">#REF!</definedName>
    <definedName name="Eligibilité" localSheetId="3">#REF!</definedName>
    <definedName name="Financeurs" localSheetId="3">#REF!</definedName>
    <definedName name="Financeurs" localSheetId="6">#REF!</definedName>
    <definedName name="FormeJuridique" localSheetId="3">#REF!</definedName>
    <definedName name="lili" localSheetId="3">#REF!</definedName>
    <definedName name="Liste1" localSheetId="3">#REF!</definedName>
    <definedName name="Liste1" localSheetId="6">#REF!</definedName>
    <definedName name="Liste2" localSheetId="3">#REF!</definedName>
    <definedName name="Liste2" localSheetId="6">#REF!</definedName>
    <definedName name="ListeChoix" localSheetId="3">#REF!</definedName>
    <definedName name="Mesure" localSheetId="3">#REF!</definedName>
    <definedName name="MESURES" localSheetId="3">#REF!</definedName>
    <definedName name="Missions" localSheetId="3">#REF!</definedName>
    <definedName name="Missions" localSheetId="6">#REF!</definedName>
    <definedName name="Modalité" localSheetId="3">#REF!</definedName>
    <definedName name="Modalité" localSheetId="6">#REF!</definedName>
    <definedName name="Natinst" localSheetId="3">#REF!</definedName>
    <definedName name="OLE_LINK1" localSheetId="6">'ANXE5-Pièces justif.'!#REF!</definedName>
    <definedName name="ouinon" localSheetId="3">#REF!</definedName>
    <definedName name="ouinon" localSheetId="6">'[1]BASE DE DONNEES'!$B$1:$B$2</definedName>
    <definedName name="Poste" localSheetId="3">#REF!</definedName>
    <definedName name="Poste" localSheetId="6">#REF!</definedName>
    <definedName name="Régions" localSheetId="3">#REF!</definedName>
    <definedName name="Régions" localSheetId="6">#REF!</definedName>
    <definedName name="Serviceinstructeur" localSheetId="3">#REF!</definedName>
    <definedName name="SousMesure" localSheetId="3">#REF!</definedName>
    <definedName name="SOUSMESURES" localSheetId="3">#REF!</definedName>
    <definedName name="Statut_Juridique" localSheetId="3">#REF!</definedName>
    <definedName name="Statut_Juridique" localSheetId="6">#REF!</definedName>
    <definedName name="TVA" localSheetId="3">#REF!</definedName>
    <definedName name="typeinst2" localSheetId="3">#REF!</definedName>
    <definedName name="Unité" localSheetId="3">#REF!</definedName>
    <definedName name="Unité" localSheetId="6">#REF!</definedName>
    <definedName name="zone" localSheetId="3">#REF!</definedName>
    <definedName name="_xlnm.Print_Area" localSheetId="2">'ANXE1-Dépenses prévi'!$A$1:$R$204</definedName>
    <definedName name="_xlnm.Print_Area" localSheetId="3">'ANXE2-Ress. Prévi'!$A$1:$H$108</definedName>
    <definedName name="_xlnm.Print_Area" localSheetId="4">'ANXE3-Bilan Prévi.'!$A$1:$J$54</definedName>
    <definedName name="_xlnm.Print_Area" localSheetId="5">'ANXE4-Infos Partenaires'!$A$1:$G$108</definedName>
    <definedName name="_xlnm.Print_Area" localSheetId="6">'ANXE5-Pièces justif.'!$A$1:$K$98</definedName>
    <definedName name="_xlnm.Print_Area" localSheetId="1">'Notice &amp; condi.d''éligibilité'!$A$1:$AA$98</definedName>
    <definedName name="_xlnm.Print_Area" localSheetId="0">'Notice générale'!$A$1:$M$36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7" l="1"/>
  <c r="D17" i="17"/>
  <c r="D14" i="17"/>
  <c r="D20" i="20"/>
  <c r="D17" i="20"/>
  <c r="D14" i="20"/>
  <c r="F135" i="12" l="1"/>
  <c r="G80" i="12" l="1"/>
  <c r="H80" i="12" s="1"/>
  <c r="J80" i="12" s="1"/>
  <c r="G81" i="12"/>
  <c r="H81" i="12" s="1"/>
  <c r="J81" i="12" s="1"/>
  <c r="G82" i="12"/>
  <c r="H82" i="12" s="1"/>
  <c r="J82" i="12" s="1"/>
  <c r="G83" i="12"/>
  <c r="H83" i="12" s="1"/>
  <c r="J83" i="12" s="1"/>
  <c r="G84" i="12"/>
  <c r="G85" i="12"/>
  <c r="H85" i="12" s="1"/>
  <c r="J85" i="12" s="1"/>
  <c r="G86" i="12"/>
  <c r="H86" i="12" s="1"/>
  <c r="J86" i="12" s="1"/>
  <c r="G87" i="12"/>
  <c r="H87" i="12" s="1"/>
  <c r="J87" i="12" s="1"/>
  <c r="G88" i="12"/>
  <c r="H88" i="12" s="1"/>
  <c r="J88" i="12" s="1"/>
  <c r="G89" i="12"/>
  <c r="G90" i="12"/>
  <c r="H90" i="12" s="1"/>
  <c r="J90" i="12" s="1"/>
  <c r="G91" i="12"/>
  <c r="H91" i="12" s="1"/>
  <c r="J91" i="12" s="1"/>
  <c r="G92" i="12"/>
  <c r="G93" i="12"/>
  <c r="H93" i="12" s="1"/>
  <c r="J93" i="12" s="1"/>
  <c r="G94" i="12"/>
  <c r="H94" i="12" s="1"/>
  <c r="J94" i="12" s="1"/>
  <c r="G95" i="12"/>
  <c r="H95" i="12" s="1"/>
  <c r="J95" i="12" s="1"/>
  <c r="G96" i="12"/>
  <c r="H96" i="12" s="1"/>
  <c r="J96" i="12" s="1"/>
  <c r="G97" i="12"/>
  <c r="H84" i="12"/>
  <c r="J84" i="12" s="1"/>
  <c r="H89" i="12"/>
  <c r="J89" i="12" s="1"/>
  <c r="H92" i="12"/>
  <c r="J92" i="12" s="1"/>
  <c r="H97" i="12"/>
  <c r="J97" i="12" s="1"/>
  <c r="G79" i="12"/>
  <c r="H79" i="12" s="1"/>
  <c r="J79" i="12" s="1"/>
  <c r="D94" i="20"/>
  <c r="D87" i="20"/>
  <c r="D64" i="20"/>
  <c r="D99" i="20" s="1"/>
  <c r="F63" i="20"/>
  <c r="F62" i="20"/>
  <c r="F60" i="20"/>
  <c r="F59" i="20"/>
  <c r="G68" i="12" l="1"/>
  <c r="I68" i="12"/>
  <c r="F192" i="12" s="1"/>
  <c r="G78" i="12"/>
  <c r="H78" i="12" l="1"/>
  <c r="J78" i="12" s="1"/>
  <c r="J98" i="12" s="1"/>
  <c r="F42" i="11"/>
  <c r="K68" i="12" l="1"/>
  <c r="F104" i="12" l="1"/>
  <c r="F105" i="12"/>
  <c r="F106" i="12"/>
  <c r="F107" i="12"/>
  <c r="F108" i="12"/>
  <c r="F109" i="12"/>
  <c r="F110" i="12"/>
  <c r="F111" i="12"/>
  <c r="F112" i="12"/>
  <c r="F113" i="12"/>
  <c r="F114" i="12"/>
  <c r="F115" i="12"/>
  <c r="F116" i="12"/>
  <c r="F117" i="12"/>
  <c r="F118" i="12"/>
  <c r="F119" i="12"/>
  <c r="F120" i="12"/>
  <c r="F121" i="12"/>
  <c r="F122" i="12"/>
  <c r="F103" i="12"/>
  <c r="F143" i="12"/>
  <c r="F144" i="12"/>
  <c r="F145" i="12"/>
  <c r="F146" i="12"/>
  <c r="F147" i="12"/>
  <c r="F148" i="12"/>
  <c r="F149" i="12"/>
  <c r="F150" i="12"/>
  <c r="F151" i="12"/>
  <c r="F152" i="12"/>
  <c r="F153" i="12"/>
  <c r="F154" i="12"/>
  <c r="F155" i="12"/>
  <c r="F156" i="12"/>
  <c r="F157" i="12"/>
  <c r="F158" i="12"/>
  <c r="F159" i="12"/>
  <c r="F160" i="12"/>
  <c r="F161" i="12"/>
  <c r="F142" i="12"/>
  <c r="C20" i="9" l="1"/>
  <c r="C17" i="9"/>
  <c r="C14" i="9"/>
  <c r="J68" i="12"/>
  <c r="C17" i="11" l="1"/>
  <c r="C14" i="11"/>
  <c r="D189" i="12" l="1"/>
  <c r="B166" i="12"/>
  <c r="F123" i="12" l="1"/>
  <c r="F162" i="12"/>
  <c r="G42" i="11"/>
  <c r="H42" i="11"/>
  <c r="E42" i="11"/>
  <c r="C42" i="11"/>
  <c r="D75" i="20" l="1"/>
  <c r="D101" i="20" s="1"/>
  <c r="F129" i="12"/>
  <c r="F133" i="12"/>
  <c r="D95" i="20" l="1"/>
  <c r="D23" i="20"/>
  <c r="E23" i="20" s="1"/>
  <c r="D46" i="20" l="1"/>
  <c r="D50" i="20" s="1"/>
  <c r="E51" i="20" s="1"/>
  <c r="H30" i="1"/>
  <c r="H29" i="1"/>
  <c r="H28" i="1"/>
  <c r="E50" i="20" l="1"/>
  <c r="H31" i="1"/>
  <c r="D52" i="20"/>
  <c r="D102" i="20"/>
  <c r="D90" i="20" s="1"/>
  <c r="D88" i="20" l="1"/>
  <c r="E90" i="20"/>
  <c r="D100" i="20"/>
  <c r="D54" i="20"/>
  <c r="D98" i="20" l="1"/>
  <c r="E54" i="20"/>
  <c r="D97" i="20"/>
  <c r="D96" i="20"/>
  <c r="D93" i="20"/>
  <c r="D103" i="20" s="1"/>
</calcChain>
</file>

<file path=xl/sharedStrings.xml><?xml version="1.0" encoding="utf-8"?>
<sst xmlns="http://schemas.openxmlformats.org/spreadsheetml/2006/main" count="550" uniqueCount="412">
  <si>
    <t>Annexe 1</t>
  </si>
  <si>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</si>
  <si>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</si>
  <si>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</si>
  <si>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</si>
  <si>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</si>
  <si>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</si>
  <si>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</si>
  <si>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</si>
  <si>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</si>
  <si>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</si>
  <si>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</si>
  <si>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</si>
  <si>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</si>
  <si>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</si>
  <si>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</si>
  <si>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</si>
  <si>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</si>
  <si>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</si>
  <si>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</si>
  <si>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</si>
  <si>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</si>
  <si>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</si>
  <si>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</si>
  <si>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</si>
  <si>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</si>
  <si>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</si>
  <si>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</si>
  <si>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</si>
  <si>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</si>
  <si>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</si>
  <si>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</si>
  <si>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</si>
  <si>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</si>
  <si>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</si>
  <si>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</si>
  <si>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</si>
  <si>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</si>
  <si>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</si>
  <si>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</si>
  <si>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</si>
  <si>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</si>
  <si>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</si>
  <si>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</si>
  <si>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 xml:space="preserve">Références de la pièce jusitficative </t>
  </si>
  <si>
    <t>Choisir dans la liste déroulante (cliquez sur la flèche)</t>
  </si>
  <si>
    <t>Objet de la dépense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</si>
  <si>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</si>
  <si>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</si>
  <si>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</si>
  <si>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</si>
  <si>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</si>
  <si>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</si>
  <si>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</si>
  <si>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</si>
  <si>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</si>
  <si>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</si>
  <si>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</si>
  <si>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</si>
  <si>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</si>
  <si>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</si>
  <si>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</si>
  <si>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</si>
  <si>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</si>
  <si>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</si>
  <si>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</si>
  <si>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</si>
  <si>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</si>
  <si>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</si>
  <si>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</si>
  <si>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</si>
  <si>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</si>
  <si>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</si>
  <si>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</si>
  <si>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</si>
  <si>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</si>
  <si>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</si>
  <si>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</si>
  <si>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</si>
  <si>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</si>
  <si>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</si>
  <si>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</si>
  <si>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</si>
  <si>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</si>
  <si>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</si>
  <si>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</si>
  <si>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</si>
  <si>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</si>
  <si>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</si>
  <si>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</si>
  <si>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</si>
  <si>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</si>
  <si>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</si>
  <si>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</si>
  <si>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</si>
  <si>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</si>
  <si>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</si>
  <si>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</si>
  <si>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</si>
  <si>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</si>
  <si>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</si>
  <si>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</si>
  <si>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</si>
  <si>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</si>
  <si>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</si>
  <si>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</si>
  <si>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</si>
  <si>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</si>
  <si>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</si>
  <si>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</si>
  <si>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</si>
  <si>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</si>
  <si>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</si>
  <si>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</si>
  <si>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</si>
  <si>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</si>
  <si>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</si>
  <si>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</si>
  <si>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</si>
  <si>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</si>
  <si>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</si>
  <si>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</si>
  <si>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</si>
  <si>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</si>
  <si>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</si>
  <si>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</si>
  <si>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</si>
  <si>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</si>
  <si>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</si>
  <si>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</si>
  <si>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</si>
  <si>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</si>
  <si>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</si>
  <si>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</si>
  <si>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</si>
  <si>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</si>
  <si>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</si>
  <si>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</si>
  <si>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</si>
  <si>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</si>
  <si>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</si>
  <si>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</si>
  <si>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</si>
  <si>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</si>
  <si>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</si>
  <si>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</si>
  <si>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</si>
  <si>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</si>
  <si>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</si>
  <si>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GUICHET NATIONAL INNOVATION</t>
  </si>
  <si>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</si>
  <si>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</si>
  <si>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</si>
  <si>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</si>
  <si>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</si>
  <si>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</si>
  <si>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</si>
  <si>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</si>
  <si>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</si>
  <si>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</si>
  <si>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</si>
  <si>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</si>
  <si>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</si>
  <si>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</si>
  <si>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</si>
  <si>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</si>
  <si>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</si>
  <si>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</si>
  <si>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</si>
  <si>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</si>
  <si>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</si>
  <si>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</si>
  <si>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</si>
  <si>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</si>
  <si>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</si>
  <si>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</si>
  <si>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</si>
  <si>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</si>
  <si>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</si>
  <si>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</si>
  <si>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</si>
  <si>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</si>
  <si>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</si>
  <si>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</si>
  <si>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</si>
  <si>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</si>
  <si>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</si>
  <si>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</si>
  <si>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</si>
  <si>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</si>
  <si>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</si>
  <si>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Lettre d'engagement signée</t>
  </si>
  <si>
    <t>Pour les entreprises et leurs groupements (GIE)</t>
  </si>
  <si>
    <t>Attestation de régularité sociale (URSAFF/MSA/ENIM) </t>
  </si>
  <si>
    <t xml:space="preserve">Attestation de régularité fiscale </t>
  </si>
  <si>
    <t>Extrait K-bis (ou l’extrait K pour les entreprises individuelles) de moins de 3 mois</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</si>
  <si>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</si>
  <si>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</si>
  <si>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</si>
  <si>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</si>
  <si>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</si>
  <si>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Statuts approuvés ou déposés</t>
  </si>
  <si>
    <t>Attestation de régularité fiscale</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</si>
  <si>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</si>
  <si>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</si>
  <si>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</si>
  <si>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</si>
  <si>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demandeurs publics  (Commune, Groupement de collectivités-EPCI, établissement d'enseignement public)</t>
  </si>
  <si>
    <t>Délibération/Décision de l'instance délibérante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</si>
  <si>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</si>
  <si>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</si>
  <si>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</si>
  <si>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</si>
  <si>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</si>
  <si>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</si>
  <si>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</si>
  <si>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</si>
  <si>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</si>
  <si>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</si>
  <si>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Pour tous les partenaires</t>
  </si>
  <si>
    <t>Fichier Excel : "Annexes financières de l’opération" (onglets 1, 2a, 3, et 4 à remplir par chacun des partenaires)</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</si>
  <si>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</si>
  <si>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</si>
  <si>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</si>
  <si>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</si>
  <si>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</si>
  <si>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</si>
  <si>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</si>
  <si>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</si>
  <si>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</si>
  <si>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</si>
  <si>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</si>
  <si>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</si>
  <si>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</si>
  <si>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</si>
  <si>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</si>
  <si>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</si>
  <si>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</si>
  <si>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</si>
  <si>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Le tableau d’amortissement des différents investissements doit être fourni par le porteur ou partenaire concerné par ces dépenses.</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</si>
  <si>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</si>
  <si>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</si>
  <si>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</si>
  <si>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</si>
  <si>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 xml:space="preserve">Dépenses de personnel: </t>
  </si>
  <si>
    <t>Frais de missions : dépenses de déplacement, de restauration et d'hébergement directement rattachable à la mise en œuvre de l'opération :</t>
  </si>
  <si>
    <t xml:space="preserve">Dépenses en nature : </t>
  </si>
  <si>
    <r>
      <t>Attestation de non récupération de la TVA</t>
    </r>
    <r>
      <rPr>
        <b/>
        <sz val="10"/>
        <rFont val="Arial"/>
        <family val="2"/>
      </rPr>
      <t xml:space="preserve"> émanant du service des impôts </t>
    </r>
    <r>
      <rPr>
        <b/>
        <sz val="10"/>
        <color indexed="8"/>
        <rFont val="Arial"/>
        <family val="2"/>
      </rPr>
      <t>(si les dépenses sont présentées TTC)</t>
    </r>
  </si>
  <si>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</si>
  <si>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</si>
  <si>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</si>
  <si>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</si>
  <si>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</si>
  <si>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</si>
  <si>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</si>
  <si>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</si>
  <si>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1er Devis comparatif 
(le montant de la dépense est compris 
entre 2 500 € à 39 999 € HT)</t>
  </si>
  <si>
    <t>2ème Devis comparatif
(le montant de la dépense est 
supérieur à 40 000 € HT)</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</si>
  <si>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</si>
  <si>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</si>
  <si>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</si>
  <si>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</si>
  <si>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</si>
  <si>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</si>
  <si>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</si>
  <si>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xml:space="preserve">1.a. Personnels affectés à temps fixe par mois : les pièces sont les copies de fiches de poste OU copies de lettres de missions OU copies de contrat de travail. </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</si>
  <si>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</si>
  <si>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</si>
  <si>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</si>
  <si>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</si>
  <si>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</si>
  <si>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</si>
  <si>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</si>
  <si>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</si>
  <si>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</si>
  <si>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</si>
  <si>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</si>
  <si>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</si>
  <si>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</si>
  <si>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</si>
  <si>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</si>
  <si>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</si>
  <si>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</si>
  <si>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</si>
  <si>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des contributions en services : mises à disposition temporaires de locaux ou de matériel, fourniture gratuite de services</t>
  </si>
  <si>
    <t>- des contributions sous forme de terrains et d'immeubles.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</si>
  <si>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</si>
  <si>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</si>
  <si>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</si>
  <si>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</si>
  <si>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</si>
  <si>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</si>
  <si>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</si>
  <si>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</si>
  <si>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</si>
  <si>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</si>
  <si>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</si>
  <si>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</si>
  <si>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</si>
  <si>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</si>
  <si>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</si>
  <si>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</si>
  <si>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</si>
  <si>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</si>
  <si>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</si>
  <si>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</si>
  <si>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</si>
  <si>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</si>
  <si>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</si>
  <si>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</si>
  <si>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</si>
  <si>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</si>
  <si>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</si>
  <si>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</si>
  <si>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</si>
  <si>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Délibération / Décision approuvant le projet
(délibération/décision de l'instance délibérante approuvant le projet et le plan de financement prévisionnel et autorisant le représentant légal à signer tous les documents relatifs au projet</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</si>
  <si>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</si>
  <si>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</si>
  <si>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</si>
  <si>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</si>
  <si>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</si>
  <si>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</si>
  <si>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</si>
  <si>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</si>
  <si>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</si>
  <si>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Statuts, le cas échéant</t>
  </si>
  <si>
    <t>Statuts approuvés le cas échéant</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</si>
  <si>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</si>
  <si>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</si>
  <si>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</si>
  <si>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</si>
  <si>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</si>
  <si>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</si>
  <si>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</si>
  <si>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</si>
  <si>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</si>
  <si>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</si>
  <si>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</si>
  <si>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6. Prestation (sous-traitance)</t>
  </si>
  <si>
    <t>RECHERCHE &amp; INNOVATION</t>
  </si>
  <si>
    <t>7. Indemnisation des essais sur navires professionnels</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</si>
  <si>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</si>
  <si>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</si>
  <si>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</si>
  <si>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</si>
  <si>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</si>
  <si>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</si>
  <si>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</si>
  <si>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</si>
  <si>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</si>
  <si>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</si>
  <si>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</si>
  <si>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</si>
  <si>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</si>
  <si>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</si>
  <si>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Pour plus de détails, merci de vous référer à l'appel à projet concerné.</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</si>
  <si>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</si>
  <si>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</si>
  <si>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</si>
  <si>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</si>
  <si>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</si>
  <si>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</si>
  <si>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Critères liés à l'opération</t>
  </si>
  <si>
    <t>Taux d'intensité d'aide</t>
  </si>
  <si>
    <t>Critères liés aux bénéficiaires</t>
  </si>
  <si>
    <t xml:space="preserve">Si l'opération relève de l'article 42 du TFUE : </t>
  </si>
  <si>
    <t>Avoir un bénéficiaire collectif 
(et l'opération doit être d'intérêt collectif et présenter des caractéristiques innovantes)</t>
  </si>
  <si>
    <t>Si l'opération ne répond pas aux critères ci-dessus.</t>
  </si>
  <si>
    <t xml:space="preserve">Si l'opération ne relève pas de l'article 42 du TFUE (la règlementation des Aides d'Etat s'applique pour les entreprises)  : </t>
  </si>
  <si>
    <t>Pour les entreprises de la filière et les organismes suivants :</t>
  </si>
  <si>
    <t>Dans tous les cas</t>
  </si>
  <si>
    <t xml:space="preserve">- Organisme de droit public ou une entreprise chargée de la gestion de services d'intérêt économique général
- Organismes de recherche et de diffusion des résultats
- Bénéficiaires collectifs (dont organisation de pêcheurs) </t>
  </si>
  <si>
    <t>- Organisation de producteurs ou associations d'organisations de producteurs, organisations interprofessionnelles</t>
  </si>
  <si>
    <t>Entreprises (indépendamment de sa taille) actives dans la production, la transformation et la commercialisation des produits de la pêche et de l'aquaculture</t>
  </si>
  <si>
    <t>Pour les entreprises hors secteur de la production, la transformation et la commercialisation des produits de la pêche et de l'aquaculture :</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</si>
  <si>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</si>
  <si>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</si>
  <si>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FINANCEMENTS PRIVÉS</t>
  </si>
  <si>
    <t>A joindre à la Demande d'aide</t>
  </si>
  <si>
    <t>A joindre à la Demande de paiement</t>
  </si>
  <si>
    <t>Si le montant de la dépense est inférieure à 2500€ : 1 devis demandé
Si le montant de la dépense est compris entre 2 500€ et 39 999,99€, 2 devis demandés
Si le montant de la dépense est supérieur à 40 000€, 3 devis demandés</t>
  </si>
  <si>
    <t>PIECES JOINTES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</si>
  <si>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</si>
  <si>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 le bulletin de paie de décembre de l'année N-1 ou DSN ou tout document probant équivalent (livre de paie, dashboard (extraction d’un logiciel de paie de la structure) …)</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</si>
  <si>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</si>
  <si>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</si>
  <si>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</si>
  <si>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</si>
  <si>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</si>
  <si>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</si>
  <si>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</si>
  <si>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</si>
  <si>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t>Pièces justificatives</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</si>
  <si>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 2, 4 et 5.</t>
    </r>
  </si>
  <si>
    <r>
      <t xml:space="preserve">Le </t>
    </r>
    <r>
      <rPr>
        <b/>
        <sz val="12"/>
        <color indexed="8"/>
        <rFont val="Arial"/>
        <family val="2"/>
      </rPr>
      <t>chef de file</t>
    </r>
    <r>
      <rPr>
        <sz val="12"/>
        <color indexed="8"/>
        <rFont val="Arial"/>
        <family val="2"/>
      </rPr>
      <t xml:space="preserve"> synthétise les informations du projet dans l'annexe 3.</t>
    </r>
  </si>
  <si>
    <t>ANNEXE 5 : Pièces justificatives</t>
  </si>
  <si>
    <t>Si vous récupérez totalement la TVA sur cette dépense</t>
  </si>
  <si>
    <t>Heure</t>
  </si>
  <si>
    <t>Jour</t>
  </si>
  <si>
    <t>Montant total des dépenses prévisionnelles (en €)
(Annexe 1)</t>
  </si>
  <si>
    <t xml:space="preserve">Intensité d'aide publique (en%)
(Annexe 2a) </t>
  </si>
  <si>
    <t>Montant de l'aide publique en € (FEAMPA + CPN)</t>
  </si>
  <si>
    <t>Montants autres financements publics (en €)</t>
  </si>
  <si>
    <t>Ressources privées (en €)</t>
  </si>
  <si>
    <t>Participation dans le projet en € (autofinancement)</t>
  </si>
  <si>
    <t>APPEL A PROJET NATIONAL 2023 : "LIMITATION DE L'IMPACT DE LE PÊCHE SUR LE MILIEU MARIN"</t>
  </si>
  <si>
    <r>
      <t xml:space="preserve">OS 1.6 / TA 1.6.2.N : </t>
    </r>
    <r>
      <rPr>
        <b/>
        <i/>
        <sz val="11"/>
        <color theme="5" tint="-0.249977111117893"/>
        <rFont val="Arial"/>
        <family val="2"/>
      </rPr>
      <t>Innovation impact pêche écosystème d'ampleur nationale</t>
    </r>
  </si>
  <si>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 </t>
    </r>
    <r>
      <rPr>
        <b/>
        <sz val="11"/>
        <color rgb="FFFF0000"/>
        <rFont val="Calibri"/>
        <family val="2"/>
        <scheme val="minor"/>
      </rPr>
      <t>500 000 €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</si>
  <si>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r>
      <t xml:space="preserve">Montant présenté HT  (2)
</t>
    </r>
    <r>
      <rPr>
        <b/>
        <i/>
        <sz val="10"/>
        <color theme="0"/>
        <rFont val="Calibri"/>
        <family val="2"/>
        <scheme val="minor"/>
      </rPr>
      <t>(si achats de matériels, indiquez le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</si>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</sst>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s>
  <fonts count="11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u/>
      <sz val="10"/>
      <color indexed="8"/>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b/>
      <i/>
      <sz val="10"/>
      <color theme="0"/>
      <name val="Calibri"/>
      <family val="2"/>
      <scheme val="minor"/>
    </font>
    <font>
      <sz val="10"/>
      <color rgb="FFFF0000"/>
      <name val="Calibri"/>
      <family val="2"/>
      <scheme val="minor"/>
    </font>
    <font>
      <b/>
      <sz val="10"/>
      <color theme="4" tint="-0.249977111117893"/>
      <name val="Arial"/>
      <family val="2"/>
    </font>
  </fonts>
  <fills count="18">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5" fillId="0" borderId="0"/>
  </cellStyleXfs>
  <cellXfs count="536">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0" fontId="68" fillId="2" borderId="0" xfId="0" applyFont="1" applyFill="1"/>
    <xf numFmtId="0" fontId="68" fillId="0" borderId="0" xfId="0" applyFont="1"/>
    <xf numFmtId="0" fontId="68" fillId="2" borderId="15" xfId="0" applyFont="1" applyFill="1" applyBorder="1" applyAlignment="1">
      <alignment horizontal="left" indent="2"/>
    </xf>
    <xf numFmtId="0" fontId="68" fillId="2" borderId="0" xfId="0" applyFont="1" applyFill="1" applyAlignment="1">
      <alignment wrapText="1"/>
    </xf>
    <xf numFmtId="0" fontId="68" fillId="0" borderId="0" xfId="0" applyFont="1" applyAlignment="1">
      <alignment vertical="center"/>
    </xf>
    <xf numFmtId="0" fontId="68" fillId="2" borderId="0" xfId="0" applyFont="1" applyFill="1" applyAlignment="1">
      <alignment vertical="center"/>
    </xf>
    <xf numFmtId="0" fontId="68" fillId="0" borderId="0" xfId="0" applyFont="1" applyAlignment="1">
      <alignment wrapText="1"/>
    </xf>
    <xf numFmtId="0" fontId="0" fillId="2" borderId="0" xfId="0" applyFill="1"/>
    <xf numFmtId="0" fontId="75" fillId="2" borderId="0" xfId="0" applyFont="1" applyFill="1" applyAlignment="1">
      <alignment vertical="center"/>
    </xf>
    <xf numFmtId="9" fontId="84"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0" fillId="0" borderId="30" xfId="0" applyFont="1" applyFill="1" applyBorder="1" applyAlignment="1">
      <alignment horizontal="center" vertical="center" wrapText="1"/>
    </xf>
    <xf numFmtId="0" fontId="92" fillId="0" borderId="30" xfId="0" applyFont="1" applyFill="1" applyBorder="1" applyAlignment="1">
      <alignment horizontal="center" wrapText="1"/>
    </xf>
    <xf numFmtId="0" fontId="3" fillId="0" borderId="0" xfId="0" applyFont="1"/>
    <xf numFmtId="0" fontId="97" fillId="0" borderId="30" xfId="0" applyFont="1" applyFill="1" applyBorder="1" applyAlignment="1">
      <alignment horizontal="center" vertical="center" wrapText="1"/>
    </xf>
    <xf numFmtId="0" fontId="97" fillId="0" borderId="30" xfId="0" applyFont="1" applyFill="1" applyBorder="1" applyAlignment="1">
      <alignment horizontal="center" wrapText="1"/>
    </xf>
    <xf numFmtId="0" fontId="0" fillId="0" borderId="0" xfId="0" applyAlignment="1">
      <alignment horizontal="center" vertical="center"/>
    </xf>
    <xf numFmtId="0" fontId="21" fillId="2" borderId="30" xfId="0" applyFont="1" applyFill="1" applyBorder="1" applyAlignment="1" applyProtection="1">
      <alignment horizontal="center" vertical="center" wrapText="1"/>
      <protection locked="0"/>
    </xf>
    <xf numFmtId="0" fontId="90" fillId="2" borderId="53" xfId="0" applyFont="1" applyFill="1" applyBorder="1" applyAlignment="1">
      <alignment horizontal="center" vertical="center" wrapText="1"/>
    </xf>
    <xf numFmtId="0" fontId="90" fillId="2" borderId="54" xfId="0" applyFont="1" applyFill="1" applyBorder="1" applyAlignment="1">
      <alignment horizontal="center" vertical="center" wrapText="1"/>
    </xf>
    <xf numFmtId="0" fontId="91" fillId="2" borderId="30" xfId="0" applyFont="1" applyFill="1" applyBorder="1" applyAlignment="1">
      <alignment horizontal="center" wrapText="1"/>
    </xf>
    <xf numFmtId="0" fontId="93" fillId="2" borderId="30" xfId="0" applyFont="1" applyFill="1" applyBorder="1" applyAlignment="1">
      <alignment horizontal="center" vertical="center" wrapText="1"/>
    </xf>
    <xf numFmtId="0" fontId="94" fillId="2" borderId="31" xfId="0" applyFont="1" applyFill="1" applyBorder="1" applyAlignment="1">
      <alignment horizontal="center" wrapText="1"/>
    </xf>
    <xf numFmtId="0" fontId="90" fillId="2" borderId="30" xfId="0" applyFont="1" applyFill="1" applyBorder="1" applyAlignment="1">
      <alignment horizontal="center" vertical="center" wrapText="1"/>
    </xf>
    <xf numFmtId="0" fontId="92" fillId="2" borderId="31" xfId="0" applyFont="1" applyFill="1" applyBorder="1" applyAlignment="1">
      <alignment horizontal="center" wrapText="1"/>
    </xf>
    <xf numFmtId="0" fontId="90" fillId="2" borderId="11" xfId="0" applyFont="1" applyFill="1" applyBorder="1" applyAlignment="1">
      <alignment horizontal="center" vertical="center" wrapText="1"/>
    </xf>
    <xf numFmtId="0" fontId="0" fillId="2" borderId="31" xfId="0" applyFill="1" applyBorder="1"/>
    <xf numFmtId="0" fontId="0" fillId="2" borderId="57" xfId="0" applyFill="1" applyBorder="1"/>
    <xf numFmtId="0" fontId="90" fillId="2" borderId="47" xfId="0" applyFont="1" applyFill="1" applyBorder="1" applyAlignment="1">
      <alignment horizontal="center" vertical="center" wrapText="1"/>
    </xf>
    <xf numFmtId="0" fontId="91" fillId="2" borderId="47" xfId="0" applyFont="1" applyFill="1" applyBorder="1" applyAlignment="1">
      <alignment horizontal="center" wrapText="1"/>
    </xf>
    <xf numFmtId="0" fontId="56" fillId="0" borderId="0" xfId="0" applyFont="1" applyAlignment="1">
      <alignment horizontal="center" vertical="center"/>
    </xf>
    <xf numFmtId="0" fontId="56" fillId="0" borderId="0" xfId="0" applyFont="1"/>
    <xf numFmtId="0" fontId="88" fillId="0" borderId="31" xfId="0" applyFont="1" applyFill="1" applyBorder="1" applyAlignment="1">
      <alignment horizontal="left" vertical="center" wrapText="1"/>
    </xf>
    <xf numFmtId="0" fontId="91"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6" fillId="2" borderId="0" xfId="0" applyFont="1" applyFill="1"/>
    <xf numFmtId="0" fontId="0" fillId="2" borderId="0" xfId="0" applyFill="1" applyAlignment="1"/>
    <xf numFmtId="0" fontId="85" fillId="2" borderId="0" xfId="0" applyFont="1" applyFill="1" applyAlignment="1"/>
    <xf numFmtId="0" fontId="0" fillId="2" borderId="0" xfId="0" applyFont="1" applyFill="1" applyAlignment="1"/>
    <xf numFmtId="0" fontId="98" fillId="2" borderId="0" xfId="0" applyFont="1" applyFill="1" applyAlignment="1"/>
    <xf numFmtId="0" fontId="0" fillId="2" borderId="0" xfId="0" quotePrefix="1" applyFill="1" applyAlignment="1"/>
    <xf numFmtId="0" fontId="0" fillId="0" borderId="0" xfId="0" applyAlignment="1">
      <alignment horizontal="justify" vertical="center"/>
    </xf>
    <xf numFmtId="0" fontId="71"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60" fillId="4" borderId="30" xfId="0" applyFont="1" applyFill="1" applyBorder="1" applyAlignment="1" applyProtection="1">
      <alignment horizontal="center" vertical="center" wrapText="1"/>
      <protection locked="0"/>
    </xf>
    <xf numFmtId="165" fontId="10" fillId="4" borderId="30" xfId="1" applyNumberFormat="1" applyFont="1" applyFill="1" applyBorder="1" applyAlignment="1" applyProtection="1">
      <alignment horizontal="center" vertical="center" wrapText="1"/>
      <protection locked="0"/>
    </xf>
    <xf numFmtId="49" fontId="10" fillId="7" borderId="30" xfId="0" applyNumberFormat="1" applyFont="1" applyFill="1" applyBorder="1" applyAlignment="1" applyProtection="1">
      <alignment horizontal="center" vertical="center" wrapText="1"/>
      <protection locked="0"/>
    </xf>
    <xf numFmtId="165" fontId="10" fillId="0" borderId="30" xfId="1" applyNumberFormat="1" applyFont="1" applyFill="1" applyBorder="1" applyAlignment="1" applyProtection="1">
      <alignment horizontal="center" vertical="center" wrapText="1"/>
      <protection locked="0"/>
    </xf>
    <xf numFmtId="0" fontId="50" fillId="2" borderId="0" xfId="0" applyFont="1" applyFill="1" applyBorder="1" applyAlignment="1" applyProtection="1">
      <alignment horizontal="left" vertical="center" indent="1"/>
      <protection locked="0" hidden="1"/>
    </xf>
    <xf numFmtId="0" fontId="42" fillId="2" borderId="0" xfId="0" applyFont="1" applyFill="1" applyBorder="1" applyAlignment="1" applyProtection="1">
      <alignment horizontal="right" vertical="center"/>
      <protection locked="0" hidden="1"/>
    </xf>
    <xf numFmtId="164" fontId="43"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4"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8"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1" fillId="2" borderId="0" xfId="0" applyNumberFormat="1" applyFont="1" applyFill="1" applyBorder="1" applyAlignment="1" applyProtection="1">
      <alignment vertical="center"/>
      <protection hidden="1"/>
    </xf>
    <xf numFmtId="164" fontId="39"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2" fillId="11" borderId="6" xfId="0" applyNumberFormat="1" applyFont="1" applyFill="1" applyBorder="1" applyAlignment="1" applyProtection="1">
      <alignment horizontal="right" vertical="center" wrapText="1"/>
      <protection hidden="1"/>
    </xf>
    <xf numFmtId="0" fontId="38"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8"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0"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0"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4" fillId="11" borderId="30" xfId="0" applyFont="1" applyFill="1" applyBorder="1" applyAlignment="1" applyProtection="1">
      <alignment horizontal="center" vertical="center" wrapText="1"/>
      <protection hidden="1"/>
    </xf>
    <xf numFmtId="0" fontId="56"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3"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4"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69"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Border="1" applyAlignment="1" applyProtection="1">
      <alignment horizontal="left" vertical="center"/>
      <protection hidden="1"/>
    </xf>
    <xf numFmtId="0" fontId="71" fillId="2" borderId="0" xfId="0" applyFont="1" applyFill="1" applyAlignment="1" applyProtection="1">
      <alignment horizontal="center" vertical="center"/>
      <protection hidden="1"/>
    </xf>
    <xf numFmtId="0" fontId="72"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8"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8" fillId="2" borderId="0" xfId="0" applyFont="1" applyFill="1" applyBorder="1" applyProtection="1">
      <protection hidden="1"/>
    </xf>
    <xf numFmtId="0" fontId="0" fillId="2" borderId="0" xfId="0" applyFill="1" applyBorder="1" applyProtection="1">
      <protection hidden="1"/>
    </xf>
    <xf numFmtId="0" fontId="54"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4" fillId="11" borderId="31" xfId="0" applyFont="1" applyFill="1" applyBorder="1" applyAlignment="1" applyProtection="1">
      <alignment horizontal="center" vertical="center" wrapText="1"/>
      <protection hidden="1"/>
    </xf>
    <xf numFmtId="0" fontId="77"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8"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8"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4"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7"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49" fillId="2" borderId="0" xfId="0" applyFont="1" applyFill="1" applyProtection="1">
      <protection hidden="1"/>
    </xf>
    <xf numFmtId="167" fontId="54" fillId="12" borderId="30" xfId="0" applyNumberFormat="1" applyFont="1" applyFill="1" applyBorder="1" applyAlignment="1" applyProtection="1">
      <alignment horizontal="right" vertical="center" wrapText="1" indent="2"/>
      <protection hidden="1"/>
    </xf>
    <xf numFmtId="165" fontId="50" fillId="2" borderId="0" xfId="0" applyNumberFormat="1" applyFont="1" applyFill="1" applyBorder="1" applyAlignment="1" applyProtection="1">
      <alignment horizontal="right" vertical="center" wrapText="1" indent="2"/>
      <protection hidden="1"/>
    </xf>
    <xf numFmtId="0" fontId="58" fillId="2" borderId="0" xfId="0" applyFont="1" applyFill="1" applyAlignment="1" applyProtection="1">
      <protection hidden="1"/>
    </xf>
    <xf numFmtId="0" fontId="59"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3"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6"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5"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8" fillId="2" borderId="0" xfId="4" applyFill="1" applyBorder="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8" fillId="2" borderId="0" xfId="0" applyFont="1" applyFill="1" applyBorder="1" applyAlignment="1" applyProtection="1">
      <alignment vertical="center"/>
      <protection hidden="1"/>
    </xf>
    <xf numFmtId="0" fontId="28" fillId="2" borderId="0" xfId="0" applyFont="1" applyFill="1" applyBorder="1" applyAlignment="1" applyProtection="1">
      <alignment horizontal="right" vertical="center"/>
      <protection hidden="1"/>
    </xf>
    <xf numFmtId="0" fontId="0" fillId="2" borderId="0" xfId="0" applyFill="1" applyBorder="1" applyAlignment="1" applyProtection="1">
      <protection hidden="1"/>
    </xf>
    <xf numFmtId="0" fontId="0" fillId="2" borderId="0" xfId="0" applyFont="1" applyFill="1" applyBorder="1" applyAlignment="1" applyProtection="1">
      <alignment vertical="center"/>
      <protection hidden="1"/>
    </xf>
    <xf numFmtId="0" fontId="55" fillId="2" borderId="0" xfId="6" applyFont="1" applyFill="1" applyBorder="1" applyProtection="1">
      <protection hidden="1"/>
    </xf>
    <xf numFmtId="0" fontId="65"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0" fillId="0" borderId="30" xfId="0" applyFont="1" applyFill="1" applyBorder="1" applyAlignment="1" applyProtection="1">
      <alignment horizontal="left" vertical="center" wrapText="1"/>
      <protection hidden="1"/>
    </xf>
    <xf numFmtId="0" fontId="67" fillId="0" borderId="30" xfId="0" applyFont="1" applyFill="1" applyBorder="1" applyAlignment="1" applyProtection="1">
      <alignment horizontal="left" vertical="center" wrapText="1"/>
      <protection hidden="1"/>
    </xf>
    <xf numFmtId="0" fontId="67"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89" fillId="2" borderId="30" xfId="0" applyFont="1" applyFill="1" applyBorder="1" applyAlignment="1" applyProtection="1">
      <alignment horizontal="center" wrapText="1"/>
      <protection hidden="1"/>
    </xf>
    <xf numFmtId="0" fontId="89" fillId="2" borderId="30" xfId="0" applyFont="1" applyFill="1" applyBorder="1" applyAlignment="1" applyProtection="1">
      <alignment horizontal="center" vertical="center" wrapText="1"/>
      <protection hidden="1"/>
    </xf>
    <xf numFmtId="0" fontId="89" fillId="0" borderId="48" xfId="0" applyFont="1" applyFill="1" applyBorder="1" applyAlignment="1" applyProtection="1">
      <alignment horizontal="center" vertical="center" wrapText="1"/>
      <protection hidden="1"/>
    </xf>
    <xf numFmtId="0" fontId="89" fillId="2" borderId="47" xfId="0" applyFont="1" applyFill="1" applyBorder="1" applyAlignment="1" applyProtection="1">
      <alignment horizontal="center" wrapText="1"/>
      <protection hidden="1"/>
    </xf>
    <xf numFmtId="0" fontId="89" fillId="0" borderId="30" xfId="0" applyFont="1" applyFill="1" applyBorder="1" applyAlignment="1" applyProtection="1">
      <alignment horizontal="center" wrapText="1"/>
      <protection hidden="1"/>
    </xf>
    <xf numFmtId="0" fontId="96" fillId="0" borderId="30" xfId="0" applyFont="1" applyFill="1" applyBorder="1" applyAlignment="1" applyProtection="1">
      <alignment horizontal="center" wrapText="1"/>
      <protection hidden="1"/>
    </xf>
    <xf numFmtId="0" fontId="0" fillId="2" borderId="0" xfId="0" applyFill="1" applyAlignment="1" applyProtection="1">
      <alignment horizontal="center" vertical="center"/>
      <protection hidden="1"/>
    </xf>
    <xf numFmtId="0" fontId="56" fillId="2" borderId="0" xfId="0" applyFont="1" applyFill="1" applyProtection="1">
      <protection hidden="1"/>
    </xf>
    <xf numFmtId="0" fontId="86" fillId="2" borderId="0" xfId="0" applyFont="1" applyFill="1" applyBorder="1" applyAlignment="1" applyProtection="1">
      <alignment horizontal="left" vertical="center" wrapText="1"/>
      <protection hidden="1"/>
    </xf>
    <xf numFmtId="0" fontId="87" fillId="2" borderId="0" xfId="0" applyFont="1" applyFill="1" applyBorder="1" applyAlignment="1" applyProtection="1">
      <alignment horizontal="center" vertical="center" wrapText="1"/>
      <protection hidden="1"/>
    </xf>
    <xf numFmtId="0" fontId="96"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54" fillId="11" borderId="30" xfId="0" applyFont="1" applyFill="1" applyBorder="1" applyAlignment="1" applyProtection="1">
      <alignment horizontal="center" vertical="center" wrapText="1"/>
      <protection hidden="1"/>
    </xf>
    <xf numFmtId="0" fontId="72" fillId="2" borderId="0" xfId="0" applyFont="1" applyFill="1" applyAlignment="1" applyProtection="1">
      <alignment horizontal="center" vertical="center"/>
      <protection hidden="1"/>
    </xf>
    <xf numFmtId="0" fontId="54" fillId="11" borderId="31" xfId="0" applyFont="1" applyFill="1" applyBorder="1" applyAlignment="1" applyProtection="1">
      <alignment horizontal="center" vertical="center" wrapText="1"/>
      <protection hidden="1"/>
    </xf>
    <xf numFmtId="0" fontId="54" fillId="11" borderId="30" xfId="0" applyFont="1" applyFill="1" applyBorder="1" applyAlignment="1" applyProtection="1">
      <alignment horizontal="center" vertical="center" wrapText="1"/>
      <protection hidden="1"/>
    </xf>
    <xf numFmtId="0" fontId="77" fillId="9" borderId="31" xfId="0" applyFont="1" applyFill="1" applyBorder="1" applyAlignment="1" applyProtection="1">
      <alignment horizontal="center" vertical="center" wrapText="1"/>
      <protection hidden="1"/>
    </xf>
    <xf numFmtId="0" fontId="71" fillId="2" borderId="0" xfId="0" applyFont="1" applyFill="1" applyAlignment="1">
      <alignment horizontal="center" vertical="center"/>
    </xf>
    <xf numFmtId="0" fontId="72"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applyAlignment="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48" fillId="2" borderId="0" xfId="0" applyFont="1" applyFill="1" applyBorder="1" applyAlignment="1" applyProtection="1">
      <protection hidden="1"/>
    </xf>
    <xf numFmtId="0" fontId="48" fillId="2" borderId="0" xfId="0" applyFont="1" applyFill="1" applyBorder="1" applyAlignment="1" applyProtection="1">
      <alignment wrapText="1"/>
      <protection hidden="1"/>
    </xf>
    <xf numFmtId="0" fontId="77" fillId="9" borderId="58" xfId="0" applyFont="1" applyFill="1" applyBorder="1" applyAlignment="1" applyProtection="1">
      <alignment horizontal="center" vertical="center" wrapText="1"/>
      <protection hidden="1"/>
    </xf>
    <xf numFmtId="0" fontId="77" fillId="9" borderId="0" xfId="0" applyFont="1" applyFill="1" applyBorder="1" applyAlignment="1" applyProtection="1">
      <alignment horizontal="center" vertical="center" wrapText="1"/>
      <protection hidden="1"/>
    </xf>
    <xf numFmtId="9" fontId="10" fillId="7" borderId="30" xfId="0" applyNumberFormat="1" applyFont="1" applyFill="1" applyBorder="1" applyAlignment="1" applyProtection="1">
      <alignment horizontal="center" vertical="center" wrapText="1"/>
      <protection locked="0"/>
    </xf>
    <xf numFmtId="0" fontId="10" fillId="15" borderId="30" xfId="0" applyNumberFormat="1" applyFont="1" applyFill="1" applyBorder="1" applyAlignment="1" applyProtection="1">
      <alignment horizontal="center" vertical="center" wrapText="1"/>
    </xf>
    <xf numFmtId="4" fontId="10" fillId="15" borderId="30" xfId="0" applyNumberFormat="1" applyFont="1" applyFill="1" applyBorder="1" applyAlignment="1" applyProtection="1">
      <alignment horizontal="center" vertical="center" wrapText="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4" fillId="2" borderId="0" xfId="0" applyFont="1" applyFill="1" applyBorder="1" applyAlignment="1" applyProtection="1">
      <protection hidden="1"/>
    </xf>
    <xf numFmtId="0" fontId="4" fillId="2" borderId="0" xfId="0" quotePrefix="1" applyFont="1" applyFill="1"/>
    <xf numFmtId="0" fontId="54" fillId="11" borderId="30" xfId="0" applyFont="1" applyFill="1" applyBorder="1" applyAlignment="1" applyProtection="1">
      <alignment horizontal="center" vertical="center" wrapText="1"/>
      <protection hidden="1"/>
    </xf>
    <xf numFmtId="0" fontId="74" fillId="2" borderId="0" xfId="0" applyFont="1" applyFill="1" applyAlignment="1" applyProtection="1">
      <alignment vertical="center"/>
      <protection hidden="1"/>
    </xf>
    <xf numFmtId="0" fontId="56" fillId="2" borderId="0" xfId="0" applyFont="1" applyFill="1" applyAlignment="1" applyProtection="1">
      <alignment vertical="center"/>
      <protection hidden="1"/>
    </xf>
    <xf numFmtId="0" fontId="74" fillId="2" borderId="0" xfId="0" applyFont="1" applyFill="1" applyAlignment="1" applyProtection="1">
      <alignment vertical="center"/>
      <protection hidden="1"/>
    </xf>
    <xf numFmtId="0" fontId="85" fillId="10" borderId="30" xfId="0" applyFont="1" applyFill="1" applyBorder="1" applyAlignment="1">
      <alignment horizontal="center" vertical="center"/>
    </xf>
    <xf numFmtId="0" fontId="0" fillId="0" borderId="30" xfId="0" quotePrefix="1" applyBorder="1" applyAlignment="1">
      <alignment vertical="center" wrapText="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4" xfId="0" applyFont="1" applyFill="1" applyBorder="1" applyAlignment="1" applyProtection="1">
      <alignment horizontal="left" vertical="center"/>
      <protection hidden="1"/>
    </xf>
    <xf numFmtId="0" fontId="0" fillId="2" borderId="0" xfId="0" applyFill="1" applyBorder="1" applyAlignment="1">
      <alignment vertical="center"/>
    </xf>
    <xf numFmtId="9" fontId="68" fillId="2" borderId="0" xfId="0" applyNumberFormat="1" applyFont="1" applyFill="1" applyBorder="1" applyAlignment="1" applyProtection="1">
      <alignment horizontal="center" vertical="center"/>
      <protection locked="0"/>
    </xf>
    <xf numFmtId="9" fontId="68" fillId="9" borderId="30" xfId="0" applyNumberFormat="1" applyFont="1" applyFill="1" applyBorder="1" applyAlignment="1" applyProtection="1">
      <alignment horizontal="center" vertical="center"/>
      <protection locked="0"/>
    </xf>
    <xf numFmtId="0" fontId="91" fillId="5" borderId="30" xfId="0" applyFont="1" applyFill="1" applyBorder="1" applyAlignment="1">
      <alignment horizontal="center" wrapText="1"/>
    </xf>
    <xf numFmtId="0" fontId="94" fillId="5" borderId="31" xfId="0" applyFont="1" applyFill="1" applyBorder="1" applyAlignment="1">
      <alignment horizontal="center" wrapText="1"/>
    </xf>
    <xf numFmtId="0" fontId="92" fillId="5" borderId="31" xfId="0" applyFont="1" applyFill="1" applyBorder="1" applyAlignment="1">
      <alignment horizontal="center" wrapText="1"/>
    </xf>
    <xf numFmtId="0" fontId="106" fillId="2" borderId="30" xfId="0" applyFont="1" applyFill="1" applyBorder="1" applyAlignment="1" applyProtection="1">
      <alignment horizontal="center" vertical="center" wrapText="1"/>
      <protection hidden="1"/>
    </xf>
    <xf numFmtId="0" fontId="0" fillId="2" borderId="0" xfId="0" applyFill="1" applyAlignment="1"/>
    <xf numFmtId="0" fontId="108" fillId="2" borderId="0" xfId="0" applyFont="1" applyFill="1" applyProtection="1">
      <protection hidden="1"/>
    </xf>
    <xf numFmtId="164" fontId="10" fillId="0" borderId="30" xfId="0" applyNumberFormat="1" applyFont="1" applyFill="1" applyBorder="1" applyAlignment="1" applyProtection="1">
      <alignment horizontal="center" vertical="center" wrapText="1"/>
      <protection locked="0"/>
    </xf>
    <xf numFmtId="166" fontId="10" fillId="0" borderId="30" xfId="1" applyNumberFormat="1" applyFont="1" applyFill="1" applyBorder="1" applyAlignment="1" applyProtection="1">
      <alignment horizontal="center" vertical="center" wrapText="1"/>
      <protection locked="0"/>
    </xf>
    <xf numFmtId="0" fontId="10" fillId="0" borderId="30" xfId="1"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166" fontId="10" fillId="7" borderId="30" xfId="0" applyNumberFormat="1" applyFont="1" applyFill="1" applyBorder="1" applyAlignment="1" applyProtection="1">
      <alignment horizontal="center" vertical="center" wrapText="1"/>
      <protection locked="0"/>
    </xf>
    <xf numFmtId="49" fontId="10" fillId="4" borderId="30" xfId="1" applyNumberFormat="1" applyFont="1" applyFill="1" applyBorder="1" applyAlignment="1" applyProtection="1">
      <alignment horizontal="center" vertical="center" wrapText="1"/>
      <protection locked="0"/>
    </xf>
    <xf numFmtId="1" fontId="10" fillId="7" borderId="30" xfId="0" applyNumberFormat="1" applyFont="1" applyFill="1" applyBorder="1" applyAlignment="1" applyProtection="1">
      <alignment horizontal="center" vertical="center" wrapText="1"/>
      <protection locked="0"/>
    </xf>
    <xf numFmtId="164" fontId="10" fillId="7" borderId="30" xfId="0" applyNumberFormat="1"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vertical="center" wrapText="1"/>
      <protection locked="0"/>
    </xf>
    <xf numFmtId="9" fontId="54"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0" fillId="0" borderId="30" xfId="0" applyNumberFormat="1" applyFont="1" applyFill="1" applyBorder="1" applyAlignment="1" applyProtection="1">
      <alignment horizontal="left" vertical="center" wrapText="1"/>
      <protection hidden="1"/>
    </xf>
    <xf numFmtId="0" fontId="67" fillId="0" borderId="30" xfId="0" applyNumberFormat="1" applyFont="1" applyFill="1" applyBorder="1" applyAlignment="1" applyProtection="1">
      <alignment horizontal="left" vertical="center" wrapText="1"/>
      <protection hidden="1"/>
    </xf>
    <xf numFmtId="165" fontId="28" fillId="3" borderId="30" xfId="0" applyNumberFormat="1" applyFont="1" applyFill="1" applyBorder="1" applyAlignment="1" applyProtection="1">
      <alignment horizontal="right" vertical="center" wrapText="1"/>
      <protection locked="0"/>
    </xf>
    <xf numFmtId="0" fontId="50" fillId="2" borderId="0" xfId="0" applyFont="1" applyFill="1" applyBorder="1" applyAlignment="1" applyProtection="1">
      <alignment horizontal="left" vertical="center" indent="1"/>
      <protection hidden="1"/>
    </xf>
    <xf numFmtId="0" fontId="34" fillId="2" borderId="0" xfId="0" applyFont="1" applyFill="1" applyAlignment="1" applyProtection="1">
      <alignment horizontal="left" vertical="center" indent="1"/>
      <protection hidden="1"/>
    </xf>
    <xf numFmtId="0" fontId="48" fillId="9" borderId="30" xfId="0" applyFont="1" applyFill="1" applyBorder="1" applyAlignment="1" applyProtection="1">
      <alignment horizontal="center" vertical="center" wrapText="1"/>
      <protection hidden="1"/>
    </xf>
    <xf numFmtId="0" fontId="111" fillId="9" borderId="30" xfId="0" applyFont="1" applyFill="1" applyBorder="1" applyAlignment="1" applyProtection="1">
      <alignment horizontal="center" vertical="center" wrapText="1"/>
      <protection hidden="1"/>
    </xf>
    <xf numFmtId="0" fontId="8" fillId="2" borderId="65"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8" fillId="2" borderId="68" xfId="0" applyFont="1" applyFill="1" applyBorder="1" applyAlignment="1" applyProtection="1">
      <alignment horizontal="left"/>
      <protection hidden="1"/>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0" fillId="2" borderId="65" xfId="0" applyFill="1" applyBorder="1" applyAlignment="1" applyProtection="1">
      <protection hidden="1"/>
    </xf>
    <xf numFmtId="0" fontId="0" fillId="2" borderId="66" xfId="0" applyFill="1" applyBorder="1" applyAlignment="1" applyProtection="1">
      <protection hidden="1"/>
    </xf>
    <xf numFmtId="0" fontId="112" fillId="2" borderId="43" xfId="2" applyFont="1" applyFill="1" applyBorder="1" applyAlignment="1" applyProtection="1">
      <protection hidden="1"/>
    </xf>
    <xf numFmtId="0" fontId="99" fillId="0" borderId="44" xfId="0" applyFont="1" applyBorder="1" applyAlignment="1" applyProtection="1">
      <protection hidden="1"/>
    </xf>
    <xf numFmtId="0" fontId="71" fillId="2" borderId="0" xfId="0" applyFont="1" applyFill="1" applyAlignment="1" applyProtection="1">
      <alignment horizontal="center" vertical="center"/>
      <protection hidden="1"/>
    </xf>
    <xf numFmtId="0" fontId="72"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0" fillId="0" borderId="0" xfId="0" applyAlignment="1" applyProtection="1">
      <alignment horizontal="center" vertical="center"/>
      <protection hidden="1"/>
    </xf>
    <xf numFmtId="0" fontId="54"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1"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8"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7"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4"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8" fillId="11" borderId="49" xfId="0" applyFont="1" applyFill="1" applyBorder="1" applyAlignment="1" applyProtection="1">
      <alignment horizontal="center" vertical="center" wrapText="1"/>
      <protection hidden="1"/>
    </xf>
    <xf numFmtId="0" fontId="64" fillId="0" borderId="49" xfId="0" applyFont="1" applyBorder="1" applyAlignment="1" applyProtection="1">
      <alignment horizontal="center" vertical="center" wrapText="1"/>
      <protection hidden="1"/>
    </xf>
    <xf numFmtId="0" fontId="54"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0" fillId="9" borderId="31" xfId="0" applyFont="1" applyFill="1" applyBorder="1" applyAlignment="1" applyProtection="1">
      <alignment horizontal="center" vertical="center" wrapText="1"/>
      <protection hidden="1"/>
    </xf>
    <xf numFmtId="0" fontId="48" fillId="9" borderId="32" xfId="0" applyFont="1" applyFill="1" applyBorder="1" applyAlignment="1" applyProtection="1">
      <alignment horizontal="center" vertical="center" wrapText="1"/>
      <protection hidden="1"/>
    </xf>
    <xf numFmtId="0" fontId="48" fillId="9" borderId="33" xfId="0" applyFont="1" applyFill="1" applyBorder="1" applyAlignment="1" applyProtection="1">
      <alignment horizontal="center" vertical="center" wrapText="1"/>
      <protection hidden="1"/>
    </xf>
    <xf numFmtId="0" fontId="6" fillId="5" borderId="30" xfId="0" applyNumberFormat="1" applyFont="1" applyFill="1" applyBorder="1" applyAlignment="1" applyProtection="1">
      <alignment horizontal="left" vertical="center" indent="1"/>
      <protection hidden="1"/>
    </xf>
    <xf numFmtId="0" fontId="79" fillId="11" borderId="30" xfId="0" applyFont="1" applyFill="1" applyBorder="1" applyAlignment="1" applyProtection="1">
      <alignment vertical="center"/>
      <protection hidden="1"/>
    </xf>
    <xf numFmtId="0" fontId="54"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5"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9" xfId="0" applyFont="1" applyFill="1" applyBorder="1" applyAlignment="1" applyProtection="1">
      <alignment horizontal="center" vertical="center" wrapText="1"/>
      <protection hidden="1"/>
    </xf>
    <xf numFmtId="0" fontId="0" fillId="0" borderId="76" xfId="0" applyBorder="1" applyAlignment="1">
      <alignment vertical="center"/>
    </xf>
    <xf numFmtId="0" fontId="40" fillId="2" borderId="18" xfId="0" applyFont="1" applyFill="1" applyBorder="1" applyAlignment="1" applyProtection="1">
      <alignment horizontal="left" vertical="center" wrapText="1"/>
      <protection hidden="1"/>
    </xf>
    <xf numFmtId="0" fontId="52" fillId="2" borderId="18" xfId="0" applyFont="1" applyFill="1" applyBorder="1" applyAlignment="1" applyProtection="1">
      <alignment vertical="center" wrapText="1"/>
      <protection hidden="1"/>
    </xf>
    <xf numFmtId="0" fontId="68" fillId="2" borderId="18" xfId="0" applyFont="1" applyFill="1" applyBorder="1" applyProtection="1">
      <protection hidden="1"/>
    </xf>
    <xf numFmtId="0" fontId="21" fillId="2" borderId="31" xfId="0" applyFont="1" applyFill="1" applyBorder="1" applyAlignment="1" applyProtection="1">
      <alignment horizontal="left" vertical="center" wrapText="1"/>
      <protection locked="0"/>
    </xf>
    <xf numFmtId="0" fontId="48" fillId="0" borderId="33" xfId="0" applyFont="1" applyBorder="1" applyAlignment="1" applyProtection="1">
      <alignment vertical="center" wrapText="1"/>
      <protection locked="0"/>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4"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44" fillId="14" borderId="24" xfId="0" applyFont="1" applyFill="1" applyBorder="1" applyAlignment="1" applyProtection="1">
      <alignment horizontal="right" vertical="center" wrapText="1"/>
      <protection hidden="1"/>
    </xf>
    <xf numFmtId="0" fontId="0" fillId="0" borderId="73" xfId="0" applyBorder="1" applyAlignment="1">
      <alignment vertical="center" wrapText="1"/>
    </xf>
    <xf numFmtId="0" fontId="20" fillId="11" borderId="81" xfId="0" applyFont="1" applyFill="1" applyBorder="1" applyAlignment="1" applyProtection="1">
      <alignment horizontal="left" vertical="center" wrapText="1"/>
      <protection hidden="1"/>
    </xf>
    <xf numFmtId="0" fontId="0" fillId="0" borderId="82" xfId="0" applyBorder="1" applyAlignment="1">
      <alignment vertical="center" wrapText="1"/>
    </xf>
    <xf numFmtId="0" fontId="20" fillId="11" borderId="79" xfId="0" applyFont="1" applyFill="1" applyBorder="1" applyAlignment="1" applyProtection="1">
      <alignment horizontal="left" vertical="center" wrapText="1"/>
      <protection hidden="1"/>
    </xf>
    <xf numFmtId="0" fontId="0" fillId="0" borderId="80" xfId="0" applyBorder="1" applyAlignment="1">
      <alignment vertical="center" wrapText="1"/>
    </xf>
    <xf numFmtId="0" fontId="84" fillId="2" borderId="0" xfId="0" applyFont="1" applyFill="1" applyAlignment="1" applyProtection="1">
      <alignment vertical="center" wrapText="1"/>
      <protection hidden="1"/>
    </xf>
    <xf numFmtId="0" fontId="0" fillId="0" borderId="21" xfId="0" applyBorder="1" applyAlignment="1">
      <alignment vertical="center" wrapText="1"/>
    </xf>
    <xf numFmtId="0" fontId="0" fillId="10" borderId="30" xfId="0" applyFill="1" applyBorder="1" applyAlignment="1">
      <alignment horizontal="center" vertical="center" wrapText="1"/>
    </xf>
    <xf numFmtId="0" fontId="0" fillId="0" borderId="30" xfId="0" applyBorder="1" applyAlignment="1">
      <alignment vertical="center"/>
    </xf>
    <xf numFmtId="0" fontId="85" fillId="10" borderId="31" xfId="0" applyFont="1" applyFill="1" applyBorder="1" applyAlignment="1">
      <alignment horizontal="center" vertical="center"/>
    </xf>
    <xf numFmtId="0" fontId="0" fillId="0" borderId="33" xfId="0" applyBorder="1" applyAlignment="1">
      <alignment horizontal="center" vertical="center"/>
    </xf>
    <xf numFmtId="0" fontId="0" fillId="17" borderId="30" xfId="0" applyFont="1" applyFill="1" applyBorder="1" applyAlignment="1">
      <alignment vertical="center" wrapText="1"/>
    </xf>
    <xf numFmtId="0" fontId="23" fillId="12" borderId="59" xfId="0" applyFont="1" applyFill="1" applyBorder="1" applyAlignment="1" applyProtection="1">
      <alignment horizontal="left" vertical="center" wrapText="1"/>
      <protection hidden="1"/>
    </xf>
    <xf numFmtId="0" fontId="0" fillId="0" borderId="76" xfId="0" applyBorder="1" applyAlignment="1">
      <alignment vertical="center" wrapText="1"/>
    </xf>
    <xf numFmtId="0" fontId="0" fillId="0" borderId="76" xfId="0" applyBorder="1" applyAlignment="1" applyProtection="1">
      <alignment vertical="center" wrapText="1"/>
      <protection hidden="1"/>
    </xf>
    <xf numFmtId="0" fontId="0" fillId="0" borderId="59" xfId="0" applyBorder="1" applyAlignment="1" applyProtection="1">
      <alignment vertical="center" wrapText="1"/>
      <protection hidden="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horizontal="right" vertical="center" wrapText="1"/>
      <protection hidden="1"/>
    </xf>
    <xf numFmtId="0" fontId="20" fillId="11" borderId="22" xfId="0" applyFont="1" applyFill="1" applyBorder="1" applyAlignment="1" applyProtection="1">
      <alignment horizontal="left" vertical="center" wrapText="1"/>
      <protection hidden="1"/>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8"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7" xfId="0" applyFont="1" applyFill="1" applyBorder="1" applyAlignment="1" applyProtection="1">
      <alignment horizontal="center" vertical="center" wrapText="1"/>
      <protection hidden="1"/>
    </xf>
    <xf numFmtId="0" fontId="0" fillId="0" borderId="78" xfId="0" applyBorder="1" applyAlignment="1">
      <alignment vertical="center" wrapText="1"/>
    </xf>
    <xf numFmtId="0" fontId="20" fillId="11" borderId="16"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83" xfId="0" applyBorder="1" applyAlignment="1">
      <alignment horizontal="center" vertical="center"/>
    </xf>
    <xf numFmtId="0" fontId="0" fillId="0" borderId="33" xfId="0" applyBorder="1" applyAlignment="1">
      <alignment vertical="center" wrapText="1"/>
    </xf>
    <xf numFmtId="0" fontId="1" fillId="2" borderId="0" xfId="5" applyFont="1" applyFill="1" applyBorder="1" applyAlignment="1" applyProtection="1">
      <alignment horizontal="left" vertical="center"/>
      <protection hidden="1"/>
    </xf>
    <xf numFmtId="0" fontId="78" fillId="12" borderId="31" xfId="0" applyFont="1" applyFill="1" applyBorder="1" applyAlignment="1" applyProtection="1">
      <alignment horizontal="center" vertical="center" wrapText="1"/>
      <protection hidden="1"/>
    </xf>
    <xf numFmtId="0" fontId="80" fillId="11" borderId="32" xfId="0" applyFont="1" applyFill="1" applyBorder="1" applyAlignment="1" applyProtection="1">
      <alignment horizontal="center" vertical="center" wrapText="1"/>
      <protection hidden="1"/>
    </xf>
    <xf numFmtId="0" fontId="80" fillId="11" borderId="33" xfId="0" applyFont="1" applyFill="1" applyBorder="1" applyAlignment="1" applyProtection="1">
      <alignment horizontal="center" vertical="center" wrapText="1"/>
      <protection hidden="1"/>
    </xf>
    <xf numFmtId="0" fontId="54"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1" xfId="0" applyBorder="1" applyAlignment="1">
      <alignment vertical="center"/>
    </xf>
    <xf numFmtId="0" fontId="0" fillId="0" borderId="0" xfId="0" applyAlignment="1">
      <alignment horizontal="center" vertical="center"/>
    </xf>
    <xf numFmtId="0" fontId="65"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4"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48" fillId="0" borderId="6" xfId="0" applyNumberFormat="1" applyFont="1" applyFill="1" applyBorder="1" applyAlignment="1" applyProtection="1">
      <alignment horizontal="center" vertical="center" wrapText="1"/>
      <protection locked="0"/>
    </xf>
    <xf numFmtId="0" fontId="48" fillId="0" borderId="6" xfId="0" applyNumberFormat="1" applyFont="1" applyFill="1" applyBorder="1" applyAlignment="1" applyProtection="1">
      <alignment vertical="center"/>
      <protection locked="0"/>
    </xf>
    <xf numFmtId="0" fontId="21" fillId="0" borderId="14" xfId="0" applyNumberFormat="1" applyFont="1" applyFill="1" applyBorder="1" applyAlignment="1" applyProtection="1">
      <alignment horizontal="center" vertical="center" wrapText="1"/>
      <protection locked="0"/>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0" fontId="7" fillId="0" borderId="6" xfId="0" applyNumberFormat="1" applyFont="1" applyFill="1" applyBorder="1" applyAlignment="1" applyProtection="1">
      <alignment horizontal="center" vertical="center" wrapText="1"/>
      <protection locked="0"/>
    </xf>
    <xf numFmtId="0" fontId="67" fillId="14" borderId="69"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70" xfId="0" applyBorder="1" applyAlignment="1" applyProtection="1">
      <alignment vertical="center" wrapText="1"/>
      <protection hidden="1"/>
    </xf>
    <xf numFmtId="0" fontId="67" fillId="14" borderId="69"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70" xfId="0" applyNumberFormat="1" applyBorder="1" applyAlignment="1" applyProtection="1">
      <alignment vertical="center" wrapText="1"/>
      <protection hidden="1"/>
    </xf>
    <xf numFmtId="0" fontId="6" fillId="0" borderId="53"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88"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8" fillId="0" borderId="31" xfId="0" applyFont="1" applyFill="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4" fillId="11" borderId="31" xfId="0" applyFont="1" applyFill="1" applyBorder="1" applyAlignment="1" applyProtection="1">
      <alignment horizontal="left" vertical="center" wrapText="1"/>
      <protection hidden="1"/>
    </xf>
    <xf numFmtId="0" fontId="89" fillId="2" borderId="32" xfId="0" quotePrefix="1" applyFont="1" applyFill="1" applyBorder="1" applyAlignment="1" applyProtection="1">
      <alignment horizontal="left" vertical="center" wrapText="1"/>
      <protection hidden="1"/>
    </xf>
    <xf numFmtId="0" fontId="88" fillId="14" borderId="55"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2" xfId="0" applyBorder="1" applyAlignment="1" applyProtection="1">
      <alignment wrapText="1"/>
      <protection hidden="1"/>
    </xf>
    <xf numFmtId="0" fontId="89" fillId="0" borderId="31" xfId="0" applyFont="1" applyFill="1" applyBorder="1" applyAlignment="1" applyProtection="1">
      <alignment horizontal="left" vertical="center" wrapText="1"/>
      <protection hidden="1"/>
    </xf>
    <xf numFmtId="0" fontId="0" fillId="0" borderId="32" xfId="0" applyFill="1" applyBorder="1" applyAlignment="1" applyProtection="1">
      <alignment horizontal="left" vertical="center" wrapText="1"/>
      <protection hidden="1"/>
    </xf>
    <xf numFmtId="0" fontId="0" fillId="0" borderId="33" xfId="0" applyFill="1" applyBorder="1" applyAlignment="1" applyProtection="1">
      <alignment vertical="center" wrapText="1"/>
      <protection hidden="1"/>
    </xf>
    <xf numFmtId="0" fontId="0" fillId="0" borderId="30" xfId="0" applyBorder="1" applyAlignment="1" applyProtection="1">
      <alignment vertical="center"/>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89" fillId="2" borderId="63" xfId="0" quotePrefix="1" applyFont="1"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88" fillId="2" borderId="56" xfId="0" applyFont="1" applyFill="1" applyBorder="1" applyAlignment="1" applyProtection="1">
      <alignment horizontal="left" vertical="center" wrapText="1"/>
      <protection hidden="1"/>
    </xf>
    <xf numFmtId="0" fontId="0" fillId="2" borderId="64" xfId="0"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2" borderId="31" xfId="0" applyFont="1" applyFill="1" applyBorder="1" applyAlignment="1" applyProtection="1">
      <alignment horizontal="left" vertical="center" wrapText="1"/>
      <protection hidden="1"/>
    </xf>
    <xf numFmtId="0" fontId="0" fillId="2" borderId="32" xfId="0" applyFill="1" applyBorder="1" applyAlignment="1" applyProtection="1">
      <alignment horizontal="left" vertical="center" wrapText="1"/>
      <protection hidden="1"/>
    </xf>
    <xf numFmtId="0" fontId="88" fillId="2" borderId="57" xfId="0" applyFont="1" applyFill="1" applyBorder="1" applyAlignment="1" applyProtection="1">
      <alignment horizontal="left" vertical="center" wrapText="1"/>
      <protection hidden="1"/>
    </xf>
    <xf numFmtId="0" fontId="0" fillId="2" borderId="63" xfId="0" applyFill="1" applyBorder="1" applyAlignment="1" applyProtection="1">
      <alignment horizontal="left" vertical="center" wrapText="1"/>
      <protection hidden="1"/>
    </xf>
    <xf numFmtId="0" fontId="88" fillId="2" borderId="55"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2" xfId="0" applyBorder="1" applyAlignment="1" applyProtection="1">
      <alignment vertical="center" wrapText="1"/>
      <protection hidden="1"/>
    </xf>
    <xf numFmtId="0" fontId="28" fillId="0" borderId="55"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28" fillId="0" borderId="5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107" fillId="2" borderId="16" xfId="0" applyFont="1" applyFill="1" applyBorder="1" applyAlignment="1" applyProtection="1">
      <alignment horizontal="left" vertical="center" wrapText="1"/>
      <protection hidden="1"/>
    </xf>
    <xf numFmtId="0" fontId="107" fillId="0" borderId="72" xfId="0" applyFont="1" applyBorder="1" applyAlignment="1">
      <alignment vertical="center" wrapText="1"/>
    </xf>
    <xf numFmtId="0" fontId="107" fillId="0" borderId="83" xfId="0" applyFont="1" applyBorder="1" applyAlignment="1">
      <alignment vertical="center" wrapText="1"/>
    </xf>
    <xf numFmtId="0" fontId="54" fillId="11" borderId="36" xfId="0" applyFont="1" applyFill="1" applyBorder="1" applyAlignment="1" applyProtection="1">
      <alignment vertical="center"/>
      <protection hidden="1"/>
    </xf>
    <xf numFmtId="0" fontId="54" fillId="11" borderId="52" xfId="0" applyFont="1" applyFill="1" applyBorder="1" applyAlignment="1" applyProtection="1">
      <alignment vertical="center"/>
      <protection hidden="1"/>
    </xf>
    <xf numFmtId="0" fontId="74"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4"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5"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89" fillId="0" borderId="30" xfId="0" applyFont="1" applyFill="1" applyBorder="1" applyAlignment="1" applyProtection="1">
      <alignment horizontal="left" vertical="center" wrapText="1"/>
      <protection hidden="1"/>
    </xf>
    <xf numFmtId="0" fontId="8" fillId="0" borderId="30" xfId="0" applyFont="1" applyFill="1" applyBorder="1" applyAlignment="1" applyProtection="1">
      <alignment horizontal="left" vertical="center" wrapText="1"/>
      <protection hidden="1"/>
    </xf>
    <xf numFmtId="0" fontId="48" fillId="0" borderId="30" xfId="0" applyFont="1" applyFill="1" applyBorder="1" applyAlignment="1" applyProtection="1">
      <alignment horizontal="left" vertical="center" wrapText="1"/>
      <protection hidden="1"/>
    </xf>
    <xf numFmtId="0" fontId="48" fillId="0" borderId="30" xfId="0" applyFont="1" applyFill="1" applyBorder="1" applyAlignment="1" applyProtection="1">
      <alignment vertical="center" wrapText="1"/>
      <protection hidden="1"/>
    </xf>
    <xf numFmtId="0" fontId="48" fillId="0" borderId="30" xfId="0" applyFont="1" applyBorder="1" applyAlignment="1" applyProtection="1">
      <alignment horizontal="left" vertical="center" wrapText="1"/>
      <protection hidden="1"/>
    </xf>
    <xf numFmtId="0" fontId="48" fillId="0" borderId="30" xfId="0" applyFont="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89"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5" fillId="0" borderId="31" xfId="0" applyFont="1" applyFill="1" applyBorder="1" applyAlignment="1" applyProtection="1">
      <alignment horizontal="left" vertical="center" wrapText="1"/>
      <protection hidden="1"/>
    </xf>
    <xf numFmtId="0" fontId="54" fillId="11" borderId="56" xfId="0" applyFont="1" applyFill="1" applyBorder="1" applyAlignment="1" applyProtection="1">
      <alignment horizontal="left" vertical="center" wrapText="1"/>
      <protection hidden="1"/>
    </xf>
    <xf numFmtId="0" fontId="0" fillId="0" borderId="64" xfId="0" applyBorder="1" applyAlignment="1" applyProtection="1">
      <alignment vertical="center" wrapText="1"/>
      <protection hidden="1"/>
    </xf>
    <xf numFmtId="0" fontId="6" fillId="5" borderId="55" xfId="0" applyNumberFormat="1" applyFont="1" applyFill="1" applyBorder="1" applyAlignment="1" applyProtection="1">
      <alignment horizontal="left" vertical="center"/>
      <protection hidden="1"/>
    </xf>
    <xf numFmtId="0" fontId="0" fillId="0" borderId="49" xfId="0" applyBorder="1" applyAlignment="1" applyProtection="1">
      <protection hidden="1"/>
    </xf>
    <xf numFmtId="0" fontId="0" fillId="0" borderId="62" xfId="0" applyBorder="1" applyAlignment="1" applyProtection="1">
      <protection hidden="1"/>
    </xf>
    <xf numFmtId="0" fontId="88" fillId="14" borderId="32" xfId="0" applyFont="1" applyFill="1" applyBorder="1" applyAlignment="1" applyProtection="1">
      <alignment horizontal="left" vertical="center" wrapText="1"/>
      <protection hidden="1"/>
    </xf>
    <xf numFmtId="0" fontId="48" fillId="0" borderId="32" xfId="0" applyFont="1" applyFill="1" applyBorder="1" applyAlignment="1" applyProtection="1">
      <alignment horizontal="left" vertical="center" wrapText="1"/>
      <protection hidden="1"/>
    </xf>
    <xf numFmtId="0" fontId="48" fillId="0" borderId="33" xfId="0" applyFont="1" applyFill="1" applyBorder="1" applyAlignment="1" applyProtection="1">
      <alignment vertical="center" wrapText="1"/>
      <protection hidden="1"/>
    </xf>
  </cellXfs>
  <cellStyles count="7">
    <cellStyle name="Lien hypertexte" xfId="2" builtinId="8"/>
    <cellStyle name="Monétaire" xfId="1" builtinId="4"/>
    <cellStyle name="Normal" xfId="0" builtinId="0"/>
    <cellStyle name="Normal 29" xfId="5"/>
    <cellStyle name="Normal 30" xfId="6"/>
    <cellStyle name="Normal_budget projet partenariat FEAMP" xfId="4"/>
    <cellStyle name="Pourcentage 2" xfId="3"/>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27" noThreeD="1"/>
</file>

<file path=xl/ctrlProps/ctrlProp10.xml><?xml version="1.0" encoding="utf-8"?>
<formControlPr xmlns="http://schemas.microsoft.com/office/spreadsheetml/2009/9/main" objectType="Radio"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3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347071</xdr:colOff>
      <xdr:row>1</xdr:row>
      <xdr:rowOff>107495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1947713</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424993</xdr:colOff>
      <xdr:row>0</xdr:row>
      <xdr:rowOff>2019602</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125</xdr:row>
          <xdr:rowOff>95250</xdr:rowOff>
        </xdr:from>
        <xdr:to>
          <xdr:col>6</xdr:col>
          <xdr:colOff>107950</xdr:colOff>
          <xdr:row>128</xdr:row>
          <xdr:rowOff>38100</xdr:rowOff>
        </xdr:to>
        <xdr:sp macro="" textlink="">
          <xdr:nvSpPr>
            <xdr:cNvPr id="17409" name="Check Box 1" descr="OUI"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130</xdr:row>
          <xdr:rowOff>38100</xdr:rowOff>
        </xdr:from>
        <xdr:to>
          <xdr:col>6</xdr:col>
          <xdr:colOff>279400</xdr:colOff>
          <xdr:row>130</xdr:row>
          <xdr:rowOff>488950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28</xdr:row>
          <xdr:rowOff>203200</xdr:rowOff>
        </xdr:from>
        <xdr:to>
          <xdr:col>3</xdr:col>
          <xdr:colOff>615950</xdr:colOff>
          <xdr:row>28</xdr:row>
          <xdr:rowOff>660400</xdr:rowOff>
        </xdr:to>
        <xdr:sp macro="" textlink="">
          <xdr:nvSpPr>
            <xdr:cNvPr id="40961" name="Option Button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28</xdr:row>
          <xdr:rowOff>774700</xdr:rowOff>
        </xdr:from>
        <xdr:to>
          <xdr:col>3</xdr:col>
          <xdr:colOff>609600</xdr:colOff>
          <xdr:row>30</xdr:row>
          <xdr:rowOff>19050</xdr:rowOff>
        </xdr:to>
        <xdr:sp macro="" textlink="">
          <xdr:nvSpPr>
            <xdr:cNvPr id="40962" name="Option Button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32</xdr:row>
          <xdr:rowOff>127000</xdr:rowOff>
        </xdr:from>
        <xdr:to>
          <xdr:col>3</xdr:col>
          <xdr:colOff>615950</xdr:colOff>
          <xdr:row>32</xdr:row>
          <xdr:rowOff>584200</xdr:rowOff>
        </xdr:to>
        <xdr:sp macro="" textlink="">
          <xdr:nvSpPr>
            <xdr:cNvPr id="40963" name="Option Button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0</xdr:rowOff>
        </xdr:from>
        <xdr:to>
          <xdr:col>3</xdr:col>
          <xdr:colOff>622300</xdr:colOff>
          <xdr:row>38</xdr:row>
          <xdr:rowOff>82550</xdr:rowOff>
        </xdr:to>
        <xdr:sp macro="" textlink="">
          <xdr:nvSpPr>
            <xdr:cNvPr id="40964" name="Option Button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304800</xdr:rowOff>
        </xdr:from>
        <xdr:to>
          <xdr:col>3</xdr:col>
          <xdr:colOff>609600</xdr:colOff>
          <xdr:row>38</xdr:row>
          <xdr:rowOff>374650</xdr:rowOff>
        </xdr:to>
        <xdr:sp macro="" textlink="">
          <xdr:nvSpPr>
            <xdr:cNvPr id="40965" name="Option Button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38</xdr:row>
          <xdr:rowOff>336550</xdr:rowOff>
        </xdr:from>
        <xdr:to>
          <xdr:col>3</xdr:col>
          <xdr:colOff>622300</xdr:colOff>
          <xdr:row>40</xdr:row>
          <xdr:rowOff>19050</xdr:rowOff>
        </xdr:to>
        <xdr:sp macro="" textlink="">
          <xdr:nvSpPr>
            <xdr:cNvPr id="40966" name="Option Button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628650</xdr:colOff>
          <xdr:row>41</xdr:row>
          <xdr:rowOff>76200</xdr:rowOff>
        </xdr:to>
        <xdr:sp macro="" textlink="">
          <xdr:nvSpPr>
            <xdr:cNvPr id="40967" name="Option Button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537116</xdr:colOff>
      <xdr:row>1</xdr:row>
      <xdr:rowOff>92527</xdr:rowOff>
    </xdr:to>
    <xdr:pic>
      <xdr:nvPicPr>
        <xdr:cNvPr id="14" name="Image 1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101599</xdr:rowOff>
    </xdr:to>
    <xdr:pic>
      <xdr:nvPicPr>
        <xdr:cNvPr id="15" name="Image 1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32</xdr:row>
          <xdr:rowOff>679450</xdr:rowOff>
        </xdr:from>
        <xdr:to>
          <xdr:col>3</xdr:col>
          <xdr:colOff>622300</xdr:colOff>
          <xdr:row>34</xdr:row>
          <xdr:rowOff>44450</xdr:rowOff>
        </xdr:to>
        <xdr:sp macro="" textlink="">
          <xdr:nvSpPr>
            <xdr:cNvPr id="40973" name="Option Button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34</xdr:row>
          <xdr:rowOff>31750</xdr:rowOff>
        </xdr:from>
        <xdr:to>
          <xdr:col>3</xdr:col>
          <xdr:colOff>596900</xdr:colOff>
          <xdr:row>34</xdr:row>
          <xdr:rowOff>482600</xdr:rowOff>
        </xdr:to>
        <xdr:sp macro="" textlink="">
          <xdr:nvSpPr>
            <xdr:cNvPr id="40974" name="Option Button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35</xdr:row>
          <xdr:rowOff>336550</xdr:rowOff>
        </xdr:from>
        <xdr:to>
          <xdr:col>3</xdr:col>
          <xdr:colOff>603250</xdr:colOff>
          <xdr:row>37</xdr:row>
          <xdr:rowOff>19050</xdr:rowOff>
        </xdr:to>
        <xdr:sp macro="" textlink="">
          <xdr:nvSpPr>
            <xdr:cNvPr id="40975" name="Option Button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1695765</xdr:colOff>
      <xdr:row>0</xdr:row>
      <xdr:rowOff>1939697</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15419</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584200</xdr:colOff>
          <xdr:row>40</xdr:row>
          <xdr:rowOff>298450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12700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742950</xdr:colOff>
          <xdr:row>72</xdr:row>
          <xdr:rowOff>323850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584200</xdr:colOff>
          <xdr:row>69</xdr:row>
          <xdr:rowOff>285750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584200</xdr:colOff>
          <xdr:row>64</xdr:row>
          <xdr:rowOff>374650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584200</xdr:colOff>
          <xdr:row>65</xdr:row>
          <xdr:rowOff>425450</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584200</xdr:colOff>
          <xdr:row>66</xdr:row>
          <xdr:rowOff>381000</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584200</xdr:colOff>
          <xdr:row>67</xdr:row>
          <xdr:rowOff>431800</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647700</xdr:colOff>
          <xdr:row>67</xdr:row>
          <xdr:rowOff>457200</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298450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552450</xdr:colOff>
          <xdr:row>83</xdr:row>
          <xdr:rowOff>400050</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393700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298450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679450</xdr:colOff>
          <xdr:row>84</xdr:row>
          <xdr:rowOff>355600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869950</xdr:colOff>
          <xdr:row>76</xdr:row>
          <xdr:rowOff>495300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488950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647700</xdr:colOff>
          <xdr:row>87</xdr:row>
          <xdr:rowOff>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12700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647700</xdr:colOff>
          <xdr:row>89</xdr:row>
          <xdr:rowOff>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647700</xdr:colOff>
          <xdr:row>89</xdr:row>
          <xdr:rowOff>298450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647700</xdr:colOff>
          <xdr:row>90</xdr:row>
          <xdr:rowOff>298450</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711200</xdr:colOff>
          <xdr:row>90</xdr:row>
          <xdr:rowOff>298450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647700</xdr:colOff>
          <xdr:row>93</xdr:row>
          <xdr:rowOff>0</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584200</xdr:colOff>
          <xdr:row>41</xdr:row>
          <xdr:rowOff>393700</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647700</xdr:colOff>
          <xdr:row>29</xdr:row>
          <xdr:rowOff>552450</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393700</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806450</xdr:colOff>
          <xdr:row>61</xdr:row>
          <xdr:rowOff>355600</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869950</xdr:colOff>
          <xdr:row>31</xdr:row>
          <xdr:rowOff>476250</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742950</xdr:colOff>
          <xdr:row>33</xdr:row>
          <xdr:rowOff>482600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647700</xdr:colOff>
          <xdr:row>94</xdr:row>
          <xdr:rowOff>361950</xdr:rowOff>
        </xdr:to>
        <xdr:sp macro="" textlink="">
          <xdr:nvSpPr>
            <xdr:cNvPr id="39001" name="Check Box 89" hidden="1">
              <a:extLst>
                <a:ext uri="{63B3BB69-23CF-44E3-9099-C40C66FF867C}">
                  <a14:compatExt spid="_x0000_s39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39002" name="Check Box 90" hidden="1">
              <a:extLst>
                <a:ext uri="{63B3BB69-23CF-44E3-9099-C40C66FF867C}">
                  <a14:compatExt spid="_x0000_s39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39027" name="Check Box 115" hidden="1">
              <a:extLst>
                <a:ext uri="{63B3BB69-23CF-44E3-9099-C40C66FF867C}">
                  <a14:compatExt spid="_x0000_s39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39028" name="Check Box 116" hidden="1">
              <a:extLst>
                <a:ext uri="{63B3BB69-23CF-44E3-9099-C40C66FF867C}">
                  <a14:compatExt spid="_x0000_s39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647700</xdr:colOff>
          <xdr:row>94</xdr:row>
          <xdr:rowOff>0</xdr:rowOff>
        </xdr:to>
        <xdr:sp macro="" textlink="">
          <xdr:nvSpPr>
            <xdr:cNvPr id="39029" name="Check Box 117" hidden="1">
              <a:extLst>
                <a:ext uri="{63B3BB69-23CF-44E3-9099-C40C66FF867C}">
                  <a14:compatExt spid="_x0000_s3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39030" name="Check Box 118" hidden="1">
              <a:extLst>
                <a:ext uri="{63B3BB69-23CF-44E3-9099-C40C66FF867C}">
                  <a14:compatExt spid="_x0000_s3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742950</xdr:colOff>
          <xdr:row>40</xdr:row>
          <xdr:rowOff>273050</xdr:rowOff>
        </xdr:to>
        <xdr:sp macro="" textlink="">
          <xdr:nvSpPr>
            <xdr:cNvPr id="39035" name="Check Box 123" hidden="1">
              <a:extLst>
                <a:ext uri="{63B3BB69-23CF-44E3-9099-C40C66FF867C}">
                  <a14:compatExt spid="_x0000_s3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39036" name="Check Box 124" hidden="1">
              <a:extLst>
                <a:ext uri="{63B3BB69-23CF-44E3-9099-C40C66FF867C}">
                  <a14:compatExt spid="_x0000_s3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39037" name="Check Box 125" hidden="1">
              <a:extLst>
                <a:ext uri="{63B3BB69-23CF-44E3-9099-C40C66FF867C}">
                  <a14:compatExt spid="_x0000_s3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39038" name="Check Box 126" hidden="1">
              <a:extLst>
                <a:ext uri="{63B3BB69-23CF-44E3-9099-C40C66FF867C}">
                  <a14:compatExt spid="_x0000_s3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39039" name="Check Box 127" hidden="1">
              <a:extLst>
                <a:ext uri="{63B3BB69-23CF-44E3-9099-C40C66FF867C}">
                  <a14:compatExt spid="_x0000_s39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39040" name="Check Box 128" hidden="1">
              <a:extLst>
                <a:ext uri="{63B3BB69-23CF-44E3-9099-C40C66FF867C}">
                  <a14:compatExt spid="_x0000_s39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39041" name="Check Box 129" hidden="1">
              <a:extLst>
                <a:ext uri="{63B3BB69-23CF-44E3-9099-C40C66FF867C}">
                  <a14:compatExt spid="_x0000_s39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742950</xdr:colOff>
          <xdr:row>48</xdr:row>
          <xdr:rowOff>298450</xdr:rowOff>
        </xdr:to>
        <xdr:sp macro="" textlink="">
          <xdr:nvSpPr>
            <xdr:cNvPr id="39042" name="Check Box 130" hidden="1">
              <a:extLst>
                <a:ext uri="{63B3BB69-23CF-44E3-9099-C40C66FF867C}">
                  <a14:compatExt spid="_x0000_s3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838200</xdr:colOff>
          <xdr:row>50</xdr:row>
          <xdr:rowOff>19050</xdr:rowOff>
        </xdr:to>
        <xdr:sp macro="" textlink="">
          <xdr:nvSpPr>
            <xdr:cNvPr id="39043" name="Check Box 131" hidden="1">
              <a:extLst>
                <a:ext uri="{63B3BB69-23CF-44E3-9099-C40C66FF867C}">
                  <a14:compatExt spid="_x0000_s3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39044" name="Check Box 132" hidden="1">
              <a:extLst>
                <a:ext uri="{63B3BB69-23CF-44E3-9099-C40C66FF867C}">
                  <a14:compatExt spid="_x0000_s3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39045" name="Check Box 133" hidden="1">
              <a:extLst>
                <a:ext uri="{63B3BB69-23CF-44E3-9099-C40C66FF867C}">
                  <a14:compatExt spid="_x0000_s3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39046" name="Check Box 134" hidden="1">
              <a:extLst>
                <a:ext uri="{63B3BB69-23CF-44E3-9099-C40C66FF867C}">
                  <a14:compatExt spid="_x0000_s3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39047" name="Check Box 135" hidden="1">
              <a:extLst>
                <a:ext uri="{63B3BB69-23CF-44E3-9099-C40C66FF867C}">
                  <a14:compatExt spid="_x0000_s39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12700</xdr:rowOff>
        </xdr:to>
        <xdr:sp macro="" textlink="">
          <xdr:nvSpPr>
            <xdr:cNvPr id="39048" name="Check Box 136" hidden="1">
              <a:extLst>
                <a:ext uri="{63B3BB69-23CF-44E3-9099-C40C66FF867C}">
                  <a14:compatExt spid="_x0000_s39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39049" name="Check Box 137" hidden="1">
              <a:extLst>
                <a:ext uri="{63B3BB69-23CF-44E3-9099-C40C66FF867C}">
                  <a14:compatExt spid="_x0000_s39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39050" name="Check Box 138" hidden="1">
              <a:extLst>
                <a:ext uri="{63B3BB69-23CF-44E3-9099-C40C66FF867C}">
                  <a14:compatExt spid="_x0000_s3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552450</xdr:colOff>
          <xdr:row>38</xdr:row>
          <xdr:rowOff>590550</xdr:rowOff>
        </xdr:to>
        <xdr:sp macro="" textlink="">
          <xdr:nvSpPr>
            <xdr:cNvPr id="39051" name="Check Box 139" hidden="1">
              <a:extLst>
                <a:ext uri="{63B3BB69-23CF-44E3-9099-C40C66FF867C}">
                  <a14:compatExt spid="_x0000_s3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39052" name="Check Box 140" hidden="1">
              <a:extLst>
                <a:ext uri="{63B3BB69-23CF-44E3-9099-C40C66FF867C}">
                  <a14:compatExt spid="_x0000_s3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39053" name="Check Box 141" hidden="1">
              <a:extLst>
                <a:ext uri="{63B3BB69-23CF-44E3-9099-C40C66FF867C}">
                  <a14:compatExt spid="_x0000_s3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39054" name="Check Box 142" hidden="1">
              <a:extLst>
                <a:ext uri="{63B3BB69-23CF-44E3-9099-C40C66FF867C}">
                  <a14:compatExt spid="_x0000_s3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39055" name="Check Box 143" hidden="1">
              <a:extLst>
                <a:ext uri="{63B3BB69-23CF-44E3-9099-C40C66FF867C}">
                  <a14:compatExt spid="_x0000_s3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39056" name="Check Box 144" hidden="1">
              <a:extLst>
                <a:ext uri="{63B3BB69-23CF-44E3-9099-C40C66FF867C}">
                  <a14:compatExt spid="_x0000_s39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39057" name="Check Box 145" hidden="1">
              <a:extLst>
                <a:ext uri="{63B3BB69-23CF-44E3-9099-C40C66FF867C}">
                  <a14:compatExt spid="_x0000_s39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39058" name="Check Box 146" hidden="1">
              <a:extLst>
                <a:ext uri="{63B3BB69-23CF-44E3-9099-C40C66FF867C}">
                  <a14:compatExt spid="_x0000_s3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39059" name="Check Box 147" hidden="1">
              <a:extLst>
                <a:ext uri="{63B3BB69-23CF-44E3-9099-C40C66FF867C}">
                  <a14:compatExt spid="_x0000_s39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39060" name="Check Box 148" hidden="1">
              <a:extLst>
                <a:ext uri="{63B3BB69-23CF-44E3-9099-C40C66FF867C}">
                  <a14:compatExt spid="_x0000_s39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39061" name="Check Box 149" hidden="1">
              <a:extLst>
                <a:ext uri="{63B3BB69-23CF-44E3-9099-C40C66FF867C}">
                  <a14:compatExt spid="_x0000_s39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584200</xdr:colOff>
          <xdr:row>70</xdr:row>
          <xdr:rowOff>298450</xdr:rowOff>
        </xdr:to>
        <xdr:sp macro="" textlink="">
          <xdr:nvSpPr>
            <xdr:cNvPr id="39062" name="Check Box 150" hidden="1">
              <a:extLst>
                <a:ext uri="{63B3BB69-23CF-44E3-9099-C40C66FF867C}">
                  <a14:compatExt spid="_x0000_s39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39063" name="Check Box 151" hidden="1">
              <a:extLst>
                <a:ext uri="{63B3BB69-23CF-44E3-9099-C40C66FF867C}">
                  <a14:compatExt spid="_x0000_s3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584200</xdr:colOff>
          <xdr:row>71</xdr:row>
          <xdr:rowOff>298450</xdr:rowOff>
        </xdr:to>
        <xdr:sp macro="" textlink="">
          <xdr:nvSpPr>
            <xdr:cNvPr id="39064" name="Check Box 152" hidden="1">
              <a:extLst>
                <a:ext uri="{63B3BB69-23CF-44E3-9099-C40C66FF867C}">
                  <a14:compatExt spid="_x0000_s39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39065" name="Check Box 153" hidden="1">
              <a:extLst>
                <a:ext uri="{63B3BB69-23CF-44E3-9099-C40C66FF867C}">
                  <a14:compatExt spid="_x0000_s3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584200</xdr:colOff>
          <xdr:row>72</xdr:row>
          <xdr:rowOff>304800</xdr:rowOff>
        </xdr:to>
        <xdr:sp macro="" textlink="">
          <xdr:nvSpPr>
            <xdr:cNvPr id="39066" name="Check Box 154" hidden="1">
              <a:extLst>
                <a:ext uri="{63B3BB69-23CF-44E3-9099-C40C66FF867C}">
                  <a14:compatExt spid="_x0000_s3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39067" name="Check Box 155" hidden="1">
              <a:extLst>
                <a:ext uri="{63B3BB69-23CF-44E3-9099-C40C66FF867C}">
                  <a14:compatExt spid="_x0000_s39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647700</xdr:colOff>
          <xdr:row>88</xdr:row>
          <xdr:rowOff>0</xdr:rowOff>
        </xdr:to>
        <xdr:sp macro="" textlink="">
          <xdr:nvSpPr>
            <xdr:cNvPr id="39068" name="Check Box 156" hidden="1">
              <a:extLst>
                <a:ext uri="{63B3BB69-23CF-44E3-9099-C40C66FF867C}">
                  <a14:compatExt spid="_x0000_s3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12700</xdr:rowOff>
        </xdr:to>
        <xdr:sp macro="" textlink="">
          <xdr:nvSpPr>
            <xdr:cNvPr id="39069" name="Check Box 157" hidden="1">
              <a:extLst>
                <a:ext uri="{63B3BB69-23CF-44E3-9099-C40C66FF867C}">
                  <a14:compatExt spid="_x0000_s3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488950</xdr:rowOff>
        </xdr:to>
        <xdr:sp macro="" textlink="">
          <xdr:nvSpPr>
            <xdr:cNvPr id="39070" name="Check Box 158" hidden="1">
              <a:extLst>
                <a:ext uri="{63B3BB69-23CF-44E3-9099-C40C66FF867C}">
                  <a14:compatExt spid="_x0000_s3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39071" name="Check Box 159" hidden="1">
              <a:extLst>
                <a:ext uri="{63B3BB69-23CF-44E3-9099-C40C66FF867C}">
                  <a14:compatExt spid="_x0000_s39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39072" name="Check Box 160" hidden="1">
              <a:extLst>
                <a:ext uri="{63B3BB69-23CF-44E3-9099-C40C66FF867C}">
                  <a14:compatExt spid="_x0000_s3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39073" name="Check Box 161" hidden="1">
              <a:extLst>
                <a:ext uri="{63B3BB69-23CF-44E3-9099-C40C66FF867C}">
                  <a14:compatExt spid="_x0000_s39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39074" name="Check Box 162" hidden="1">
              <a:extLst>
                <a:ext uri="{63B3BB69-23CF-44E3-9099-C40C66FF867C}">
                  <a14:compatExt spid="_x0000_s3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39075" name="Check Box 163" hidden="1">
              <a:extLst>
                <a:ext uri="{63B3BB69-23CF-44E3-9099-C40C66FF867C}">
                  <a14:compatExt spid="_x0000_s3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10" name="Image 109"/>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3"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39076" name="Check Box 164" hidden="1">
              <a:extLst>
                <a:ext uri="{63B3BB69-23CF-44E3-9099-C40C66FF867C}">
                  <a14:compatExt spid="_x0000_s3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39077" name="Check Box 165" hidden="1">
              <a:extLst>
                <a:ext uri="{63B3BB69-23CF-44E3-9099-C40C66FF867C}">
                  <a14:compatExt spid="_x0000_s3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39078" name="Check Box 166" hidden="1">
              <a:extLst>
                <a:ext uri="{63B3BB69-23CF-44E3-9099-C40C66FF867C}">
                  <a14:compatExt spid="_x0000_s39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39079" name="Check Box 167" hidden="1">
              <a:extLst>
                <a:ext uri="{63B3BB69-23CF-44E3-9099-C40C66FF867C}">
                  <a14:compatExt spid="_x0000_s39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39080" name="Check Box 168" hidden="1">
              <a:extLst>
                <a:ext uri="{63B3BB69-23CF-44E3-9099-C40C66FF867C}">
                  <a14:compatExt spid="_x0000_s39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647700</xdr:colOff>
          <xdr:row>30</xdr:row>
          <xdr:rowOff>317500</xdr:rowOff>
        </xdr:to>
        <xdr:sp macro="" textlink="">
          <xdr:nvSpPr>
            <xdr:cNvPr id="39081" name="Check Box 169" hidden="1">
              <a:extLst>
                <a:ext uri="{63B3BB69-23CF-44E3-9099-C40C66FF867C}">
                  <a14:compatExt spid="_x0000_s3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7.xml"/><Relationship Id="rId2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7"/>
  <sheetViews>
    <sheetView showGridLines="0" tabSelected="1" zoomScale="80" zoomScaleNormal="80" zoomScaleSheetLayoutView="95" workbookViewId="0">
      <selection activeCell="B6" sqref="B6"/>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72"/>
      <c r="B1" s="172"/>
      <c r="C1" s="172"/>
      <c r="D1" s="172"/>
      <c r="E1" s="172"/>
      <c r="F1" s="172"/>
      <c r="G1" s="172"/>
      <c r="H1" s="172"/>
      <c r="I1" s="172"/>
      <c r="J1" s="172"/>
      <c r="K1" s="172"/>
      <c r="L1" s="172"/>
      <c r="M1" s="172"/>
    </row>
    <row r="2" spans="1:13" ht="30">
      <c r="A2" s="126"/>
      <c r="B2" s="333" t="s">
        <v>159</v>
      </c>
      <c r="C2" s="333"/>
      <c r="D2" s="333"/>
      <c r="E2" s="333"/>
      <c r="F2" s="333"/>
      <c r="G2" s="333"/>
      <c r="H2" s="333"/>
      <c r="I2" s="333"/>
      <c r="J2" s="126"/>
      <c r="K2" s="126"/>
      <c r="L2" s="126"/>
      <c r="M2" s="126"/>
    </row>
    <row r="3" spans="1:13" ht="18">
      <c r="A3" s="126"/>
      <c r="B3" s="334" t="s">
        <v>339</v>
      </c>
      <c r="C3" s="334"/>
      <c r="D3" s="334"/>
      <c r="E3" s="334"/>
      <c r="F3" s="334"/>
      <c r="G3" s="334"/>
      <c r="H3" s="334"/>
      <c r="I3" s="334"/>
      <c r="J3" s="126"/>
      <c r="K3" s="126"/>
      <c r="L3" s="126"/>
      <c r="M3" s="126"/>
    </row>
    <row r="4" spans="1:13" ht="18">
      <c r="A4" s="126"/>
      <c r="B4" s="334" t="s">
        <v>41</v>
      </c>
      <c r="C4" s="334"/>
      <c r="D4" s="334"/>
      <c r="E4" s="334"/>
      <c r="F4" s="334"/>
      <c r="G4" s="334"/>
      <c r="H4" s="334"/>
      <c r="I4" s="334"/>
      <c r="J4" s="126"/>
      <c r="K4" s="126"/>
      <c r="L4" s="126"/>
      <c r="M4" s="126"/>
    </row>
    <row r="5" spans="1:13" ht="19.5" customHeight="1">
      <c r="A5" s="126"/>
      <c r="B5" s="126"/>
      <c r="C5" s="126"/>
      <c r="D5" s="126"/>
      <c r="E5" s="126"/>
      <c r="F5" s="126"/>
      <c r="G5" s="126"/>
      <c r="H5" s="126"/>
      <c r="I5" s="126"/>
      <c r="J5" s="126"/>
      <c r="K5" s="126"/>
      <c r="L5" s="126"/>
      <c r="M5" s="126"/>
    </row>
    <row r="6" spans="1:13" ht="19.5" customHeight="1">
      <c r="A6" s="126"/>
      <c r="B6" s="127" t="s">
        <v>149</v>
      </c>
      <c r="C6" s="128"/>
      <c r="D6" s="128"/>
      <c r="E6" s="128"/>
      <c r="F6" s="128"/>
      <c r="G6" s="128"/>
      <c r="H6" s="128"/>
      <c r="I6" s="128"/>
      <c r="J6" s="126"/>
      <c r="K6" s="126"/>
      <c r="L6" s="126"/>
      <c r="M6" s="126"/>
    </row>
    <row r="7" spans="1:13" ht="18.649999999999999" customHeight="1">
      <c r="A7" s="126"/>
      <c r="B7" s="127" t="s">
        <v>405</v>
      </c>
      <c r="C7" s="128"/>
      <c r="D7" s="128"/>
      <c r="E7" s="128"/>
      <c r="F7" s="128"/>
      <c r="G7" s="128"/>
      <c r="H7" s="128"/>
      <c r="I7" s="128"/>
      <c r="J7" s="126"/>
      <c r="K7" s="126"/>
      <c r="L7" s="126"/>
      <c r="M7" s="126"/>
    </row>
    <row r="8" spans="1:13">
      <c r="A8" s="172"/>
      <c r="B8" s="266" t="s">
        <v>406</v>
      </c>
      <c r="C8" s="172"/>
      <c r="D8" s="172"/>
      <c r="E8" s="172"/>
      <c r="F8" s="172"/>
      <c r="G8" s="172"/>
      <c r="H8" s="172"/>
      <c r="I8" s="172"/>
      <c r="J8" s="172"/>
      <c r="K8" s="172"/>
      <c r="L8" s="172"/>
      <c r="M8" s="172"/>
    </row>
    <row r="9" spans="1:13" ht="18">
      <c r="A9" s="152"/>
      <c r="B9" s="227"/>
      <c r="C9" s="228"/>
      <c r="D9" s="165"/>
      <c r="E9" s="165"/>
      <c r="F9" s="165"/>
      <c r="G9" s="165"/>
      <c r="H9" s="165"/>
      <c r="I9" s="92"/>
      <c r="J9" s="126"/>
      <c r="K9" s="126"/>
      <c r="L9" s="126"/>
      <c r="M9" s="172"/>
    </row>
    <row r="10" spans="1:13" ht="15.5">
      <c r="A10" s="152"/>
      <c r="B10" s="228"/>
      <c r="C10" s="335" t="s">
        <v>356</v>
      </c>
      <c r="D10" s="335"/>
      <c r="E10" s="335"/>
      <c r="F10" s="335"/>
      <c r="G10" s="335"/>
      <c r="H10" s="335"/>
      <c r="I10" s="336"/>
      <c r="J10" s="336"/>
      <c r="K10" s="336"/>
      <c r="L10" s="126"/>
      <c r="M10" s="172"/>
    </row>
    <row r="11" spans="1:13" ht="15.5">
      <c r="A11" s="152"/>
      <c r="B11" s="228"/>
      <c r="C11" s="229"/>
      <c r="D11" s="229"/>
      <c r="E11" s="229"/>
      <c r="F11" s="229"/>
      <c r="G11" s="229"/>
      <c r="H11" s="229"/>
      <c r="I11" s="230"/>
      <c r="J11" s="230"/>
      <c r="K11" s="230"/>
      <c r="L11" s="126"/>
      <c r="M11" s="172"/>
    </row>
    <row r="12" spans="1:13" ht="16" customHeight="1">
      <c r="A12" s="152"/>
      <c r="B12" s="126"/>
      <c r="C12" s="231" t="s">
        <v>0</v>
      </c>
      <c r="D12" s="337" t="s">
        <v>1</v>
      </c>
      <c r="E12" s="338"/>
      <c r="F12" s="338"/>
      <c r="G12" s="331" t="s">
        <v>250</v>
      </c>
      <c r="H12" s="332"/>
      <c r="I12" s="126"/>
      <c r="J12" s="126"/>
      <c r="K12" s="126"/>
      <c r="L12" s="126"/>
      <c r="M12" s="172"/>
    </row>
    <row r="13" spans="1:13" ht="16" customHeight="1">
      <c r="A13" s="152"/>
      <c r="B13" s="126"/>
      <c r="C13" s="232" t="s">
        <v>409</v>
      </c>
      <c r="D13" s="327" t="s">
        <v>93</v>
      </c>
      <c r="E13" s="328"/>
      <c r="F13" s="328"/>
      <c r="G13" s="331" t="s">
        <v>250</v>
      </c>
      <c r="H13" s="332"/>
      <c r="I13" s="126"/>
      <c r="J13" s="126"/>
      <c r="K13" s="126"/>
      <c r="L13" s="126"/>
      <c r="M13" s="172"/>
    </row>
    <row r="14" spans="1:13" ht="16" customHeight="1">
      <c r="A14" s="152"/>
      <c r="B14" s="126"/>
      <c r="C14" s="232" t="s">
        <v>2</v>
      </c>
      <c r="D14" s="327" t="s">
        <v>391</v>
      </c>
      <c r="E14" s="328"/>
      <c r="F14" s="328"/>
      <c r="G14" s="329" t="s">
        <v>251</v>
      </c>
      <c r="H14" s="330"/>
      <c r="I14" s="126"/>
      <c r="J14" s="126"/>
      <c r="K14" s="126"/>
      <c r="L14" s="126"/>
      <c r="M14" s="172"/>
    </row>
    <row r="15" spans="1:13" ht="16" customHeight="1">
      <c r="A15" s="152"/>
      <c r="B15" s="126"/>
      <c r="C15" s="232" t="s">
        <v>3</v>
      </c>
      <c r="D15" s="324" t="s">
        <v>249</v>
      </c>
      <c r="E15" s="325"/>
      <c r="F15" s="326"/>
      <c r="G15" s="331" t="s">
        <v>250</v>
      </c>
      <c r="H15" s="332"/>
      <c r="I15" s="126"/>
      <c r="J15" s="126"/>
      <c r="K15" s="126"/>
      <c r="L15" s="126"/>
      <c r="M15" s="172"/>
    </row>
    <row r="16" spans="1:13" ht="16" customHeight="1">
      <c r="A16" s="152"/>
      <c r="B16" s="126"/>
      <c r="C16" s="232" t="s">
        <v>4</v>
      </c>
      <c r="D16" s="327" t="s">
        <v>392</v>
      </c>
      <c r="E16" s="328"/>
      <c r="F16" s="328"/>
      <c r="G16" s="331" t="s">
        <v>250</v>
      </c>
      <c r="H16" s="332"/>
      <c r="I16" s="126"/>
      <c r="J16" s="126"/>
      <c r="K16" s="126"/>
      <c r="L16" s="126"/>
      <c r="M16" s="172"/>
    </row>
    <row r="17" spans="1:13" ht="15.5">
      <c r="A17" s="152"/>
      <c r="B17" s="126"/>
      <c r="C17" s="233"/>
      <c r="D17" s="234"/>
      <c r="E17" s="234"/>
      <c r="F17" s="234"/>
      <c r="G17" s="234"/>
      <c r="H17" s="234"/>
      <c r="I17" s="126"/>
      <c r="J17" s="126"/>
      <c r="K17" s="126"/>
      <c r="L17" s="126"/>
      <c r="M17" s="172"/>
    </row>
    <row r="18" spans="1:13" ht="15.5">
      <c r="A18" s="152"/>
      <c r="B18" s="126"/>
      <c r="C18" s="235" t="s">
        <v>393</v>
      </c>
      <c r="D18" s="236"/>
      <c r="E18" s="236"/>
      <c r="F18" s="236"/>
      <c r="G18" s="236"/>
      <c r="H18" s="126"/>
      <c r="I18" s="126"/>
      <c r="J18" s="126"/>
      <c r="K18" s="126"/>
      <c r="L18" s="126"/>
      <c r="M18" s="172"/>
    </row>
    <row r="19" spans="1:13" ht="15.5">
      <c r="A19" s="152"/>
      <c r="B19" s="126"/>
      <c r="C19" s="237" t="s">
        <v>394</v>
      </c>
      <c r="D19" s="236"/>
      <c r="E19" s="236"/>
      <c r="F19" s="236"/>
      <c r="G19" s="236"/>
      <c r="H19" s="126"/>
      <c r="I19" s="126"/>
      <c r="J19" s="126"/>
      <c r="K19" s="126"/>
      <c r="L19" s="126"/>
      <c r="M19" s="172"/>
    </row>
    <row r="20" spans="1:13" ht="16" thickBot="1">
      <c r="A20" s="152"/>
      <c r="B20" s="126"/>
      <c r="C20" s="237"/>
      <c r="D20" s="236"/>
      <c r="E20" s="236"/>
      <c r="F20" s="236"/>
      <c r="G20" s="236"/>
      <c r="H20" s="126"/>
      <c r="I20" s="126"/>
      <c r="J20" s="126"/>
      <c r="K20" s="126"/>
      <c r="L20" s="126"/>
      <c r="M20" s="172"/>
    </row>
    <row r="21" spans="1:13" ht="16" thickBot="1">
      <c r="A21" s="152"/>
      <c r="B21" s="152"/>
      <c r="C21" s="238" t="s">
        <v>252</v>
      </c>
      <c r="D21" s="126"/>
      <c r="E21" s="126"/>
      <c r="F21" s="126"/>
      <c r="G21" s="126"/>
      <c r="H21" s="239"/>
      <c r="I21" s="240"/>
      <c r="J21" s="126"/>
      <c r="K21" s="126"/>
      <c r="L21" s="126"/>
      <c r="M21" s="172"/>
    </row>
    <row r="22" spans="1:13" ht="15" thickBot="1">
      <c r="A22" s="152"/>
      <c r="B22" s="152"/>
      <c r="C22" s="150"/>
      <c r="D22" s="241"/>
      <c r="E22" s="126"/>
      <c r="F22" s="126"/>
      <c r="G22" s="126"/>
      <c r="H22" s="126"/>
      <c r="I22" s="126"/>
      <c r="J22" s="126"/>
      <c r="K22" s="126"/>
      <c r="L22" s="126"/>
      <c r="M22" s="172"/>
    </row>
    <row r="23" spans="1:13" ht="16" thickBot="1">
      <c r="A23" s="152"/>
      <c r="B23" s="152"/>
      <c r="C23" s="238" t="s">
        <v>5</v>
      </c>
      <c r="D23" s="126"/>
      <c r="E23" s="126"/>
      <c r="F23" s="126"/>
      <c r="G23" s="126"/>
      <c r="H23" s="242"/>
      <c r="I23" s="152"/>
      <c r="J23" s="126"/>
      <c r="K23" s="126"/>
      <c r="L23" s="126"/>
      <c r="M23" s="172"/>
    </row>
    <row r="24" spans="1:13" ht="15" thickBot="1">
      <c r="A24" s="152"/>
      <c r="B24" s="152"/>
      <c r="C24" s="152"/>
      <c r="D24" s="126"/>
      <c r="E24" s="126"/>
      <c r="F24" s="126"/>
      <c r="G24" s="126"/>
      <c r="H24" s="126"/>
      <c r="I24" s="126"/>
      <c r="J24" s="126"/>
      <c r="K24" s="126"/>
      <c r="L24" s="126"/>
      <c r="M24" s="172"/>
    </row>
    <row r="25" spans="1:13" ht="15" thickBot="1">
      <c r="A25" s="152"/>
      <c r="B25" s="152"/>
      <c r="C25" s="152"/>
      <c r="D25" s="126"/>
      <c r="E25" s="126"/>
      <c r="F25" s="126"/>
      <c r="G25" s="126"/>
      <c r="H25" s="243"/>
      <c r="I25" s="152"/>
      <c r="J25" s="126"/>
      <c r="K25" s="126"/>
      <c r="L25" s="126"/>
      <c r="M25" s="172"/>
    </row>
    <row r="26" spans="1:13">
      <c r="A26" s="152"/>
      <c r="B26" s="152"/>
      <c r="C26" s="152"/>
      <c r="D26" s="126"/>
      <c r="E26" s="126"/>
      <c r="F26" s="126"/>
      <c r="G26" s="126"/>
      <c r="H26" s="126"/>
      <c r="I26" s="126"/>
      <c r="J26" s="126"/>
      <c r="K26" s="126"/>
      <c r="L26" s="126"/>
      <c r="M26" s="172"/>
    </row>
    <row r="27" spans="1:13" ht="15.5">
      <c r="A27" s="152"/>
      <c r="B27" s="152"/>
      <c r="C27" s="152"/>
      <c r="D27" s="244" t="s">
        <v>6</v>
      </c>
      <c r="E27" s="123" t="s">
        <v>290</v>
      </c>
      <c r="F27" s="123" t="s">
        <v>8</v>
      </c>
      <c r="G27" s="123" t="s">
        <v>291</v>
      </c>
      <c r="H27" s="123" t="s">
        <v>9</v>
      </c>
      <c r="I27" s="245"/>
      <c r="J27" s="126"/>
      <c r="K27" s="126"/>
      <c r="L27" s="126"/>
      <c r="M27" s="172"/>
    </row>
    <row r="28" spans="1:13">
      <c r="A28" s="152"/>
      <c r="B28" s="152"/>
      <c r="C28" s="152"/>
      <c r="D28" s="126"/>
      <c r="E28" s="246"/>
      <c r="F28" s="247"/>
      <c r="G28" s="247"/>
      <c r="H28" s="248">
        <f>E28*G28</f>
        <v>0</v>
      </c>
      <c r="I28" s="249"/>
      <c r="J28" s="126"/>
      <c r="K28" s="126"/>
      <c r="L28" s="126"/>
      <c r="M28" s="172"/>
    </row>
    <row r="29" spans="1:13">
      <c r="A29" s="152"/>
      <c r="B29" s="152"/>
      <c r="C29" s="152"/>
      <c r="D29" s="126"/>
      <c r="E29" s="250"/>
      <c r="F29" s="251"/>
      <c r="G29" s="251"/>
      <c r="H29" s="252">
        <f>E29*G29</f>
        <v>0</v>
      </c>
      <c r="I29" s="249"/>
      <c r="J29" s="126"/>
      <c r="K29" s="126"/>
      <c r="L29" s="126"/>
      <c r="M29" s="172"/>
    </row>
    <row r="30" spans="1:13">
      <c r="A30" s="152"/>
      <c r="B30" s="152"/>
      <c r="C30" s="152"/>
      <c r="D30" s="126"/>
      <c r="E30" s="253"/>
      <c r="F30" s="254"/>
      <c r="G30" s="254"/>
      <c r="H30" s="255">
        <f>E30*G30</f>
        <v>0</v>
      </c>
      <c r="I30" s="249"/>
      <c r="J30" s="126"/>
      <c r="K30" s="126"/>
      <c r="L30" s="126"/>
      <c r="M30" s="172"/>
    </row>
    <row r="31" spans="1:13" ht="18.5">
      <c r="A31" s="152"/>
      <c r="B31" s="152"/>
      <c r="C31" s="152"/>
      <c r="D31" s="126"/>
      <c r="E31" s="126"/>
      <c r="F31" s="126"/>
      <c r="G31" s="126"/>
      <c r="H31" s="161">
        <f>SUM(H28:H30)</f>
        <v>0</v>
      </c>
      <c r="I31" s="256"/>
      <c r="J31" s="126"/>
      <c r="K31" s="126"/>
      <c r="L31" s="126"/>
      <c r="M31" s="172"/>
    </row>
    <row r="32" spans="1:13" ht="15.5">
      <c r="A32" s="152"/>
      <c r="B32" s="152"/>
      <c r="C32" s="238" t="s">
        <v>410</v>
      </c>
      <c r="D32" s="126"/>
      <c r="E32" s="126"/>
      <c r="F32" s="126"/>
      <c r="G32" s="126"/>
      <c r="H32" s="126"/>
      <c r="I32" s="126"/>
      <c r="J32" s="126"/>
      <c r="K32" s="126"/>
      <c r="L32" s="126"/>
      <c r="M32" s="172"/>
    </row>
    <row r="33" spans="1:13" ht="15.5">
      <c r="A33" s="152"/>
      <c r="B33" s="152"/>
      <c r="C33" s="238" t="s">
        <v>411</v>
      </c>
      <c r="D33" s="126"/>
      <c r="E33" s="126"/>
      <c r="F33" s="126"/>
      <c r="G33" s="126"/>
      <c r="H33" s="126"/>
      <c r="I33" s="126"/>
      <c r="J33" s="126"/>
      <c r="K33" s="126"/>
      <c r="L33" s="126"/>
      <c r="M33" s="172"/>
    </row>
    <row r="34" spans="1:13">
      <c r="A34" s="152"/>
      <c r="B34" s="152"/>
      <c r="C34" s="126"/>
      <c r="D34" s="126"/>
      <c r="E34" s="126"/>
      <c r="F34" s="126"/>
      <c r="G34" s="126"/>
      <c r="H34" s="126"/>
      <c r="I34" s="126"/>
      <c r="J34" s="126"/>
      <c r="K34" s="126"/>
      <c r="L34" s="126"/>
      <c r="M34" s="172"/>
    </row>
    <row r="35" spans="1:13">
      <c r="A35" s="172"/>
      <c r="B35" s="172"/>
      <c r="C35" s="172"/>
      <c r="D35" s="172"/>
      <c r="E35" s="172"/>
      <c r="F35" s="172"/>
      <c r="G35" s="172"/>
      <c r="H35" s="172"/>
      <c r="I35" s="172"/>
      <c r="J35" s="172"/>
      <c r="K35" s="172"/>
      <c r="L35" s="172"/>
      <c r="M35" s="172"/>
    </row>
    <row r="36" spans="1:13">
      <c r="A36" s="172"/>
      <c r="B36" s="172"/>
      <c r="C36" s="172"/>
      <c r="D36" s="172"/>
      <c r="E36" s="172"/>
      <c r="F36" s="172"/>
      <c r="G36" s="172"/>
      <c r="H36" s="172"/>
      <c r="I36" s="172"/>
      <c r="J36" s="172"/>
      <c r="K36" s="172"/>
      <c r="L36" s="172"/>
      <c r="M36" s="172"/>
    </row>
    <row r="37" spans="1:13">
      <c r="A37" s="172"/>
      <c r="B37" s="172"/>
      <c r="C37" s="172"/>
      <c r="D37" s="172"/>
      <c r="E37" s="172"/>
      <c r="F37" s="172"/>
      <c r="G37" s="172"/>
      <c r="H37" s="172"/>
      <c r="I37" s="172"/>
      <c r="J37" s="172"/>
      <c r="K37" s="172"/>
      <c r="L37" s="172"/>
      <c r="M37" s="172"/>
    </row>
  </sheetData>
  <sheetProtection password="C47B" sheet="1" objects="1" scenarios="1"/>
  <mergeCells count="14">
    <mergeCell ref="G12:H12"/>
    <mergeCell ref="G13:H13"/>
    <mergeCell ref="D14:F14"/>
    <mergeCell ref="B2:I2"/>
    <mergeCell ref="B4:I4"/>
    <mergeCell ref="C10:K10"/>
    <mergeCell ref="D12:F12"/>
    <mergeCell ref="D13:F13"/>
    <mergeCell ref="B3:I3"/>
    <mergeCell ref="D15:F15"/>
    <mergeCell ref="D16:F16"/>
    <mergeCell ref="G14:H14"/>
    <mergeCell ref="G15:H15"/>
    <mergeCell ref="G16:H16"/>
  </mergeCells>
  <dataValidations count="4">
    <dataValidation type="decimal" operator="greaterThanOrEqual" allowBlank="1" showInputMessage="1" showErrorMessage="1" sqref="E28:E30">
      <formula1>0</formula1>
    </dataValidation>
    <dataValidation type="list" allowBlank="1" showInputMessage="1" showErrorMessage="1" errorTitle="Format invalide" error="Vous devez renseigner une valeur numériqe." sqref="F28:F30">
      <formula1>"heures,jours,semaines"</formula1>
    </dataValidation>
    <dataValidation type="decimal" allowBlank="1" showInputMessage="1" showErrorMessage="1" errorTitle="Format invalide" error="Vous devez renseigner une valeur numériqe." sqref="G28:G30">
      <formula1>0</formula1>
      <formula2>10000000</formula2>
    </dataValidation>
    <dataValidation operator="greaterThan" allowBlank="1" showInputMessage="1" showErrorMessage="1" sqref="H28:I3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A96"/>
  <sheetViews>
    <sheetView topLeftCell="B1" zoomScale="90" zoomScaleNormal="90" zoomScaleSheetLayoutView="80" zoomScalePageLayoutView="40" workbookViewId="0">
      <selection activeCell="J19" sqref="J19"/>
    </sheetView>
  </sheetViews>
  <sheetFormatPr baseColWidth="10" defaultColWidth="10.81640625" defaultRowHeight="14.5"/>
  <cols>
    <col min="1" max="1" width="3.54296875" style="63" customWidth="1"/>
    <col min="2" max="3" width="3.453125" style="63" customWidth="1"/>
    <col min="4" max="4" width="4.08984375" style="63" customWidth="1"/>
    <col min="5" max="5" width="4.453125" style="63" customWidth="1"/>
    <col min="6" max="16384" width="10.81640625" style="63"/>
  </cols>
  <sheetData>
    <row r="1" spans="1:105" ht="159.5" customHeight="1">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300"/>
      <c r="CB1" s="300"/>
      <c r="CC1" s="300"/>
      <c r="CD1" s="300"/>
      <c r="CE1" s="300"/>
      <c r="CF1" s="300"/>
      <c r="CG1" s="300"/>
      <c r="CH1" s="300"/>
      <c r="CI1" s="300"/>
      <c r="CJ1" s="300"/>
      <c r="CK1" s="300"/>
      <c r="CL1" s="300"/>
      <c r="CM1" s="300"/>
      <c r="CN1" s="300"/>
      <c r="CO1" s="300"/>
      <c r="CP1" s="300"/>
      <c r="CQ1" s="300"/>
      <c r="CR1" s="300"/>
      <c r="CS1" s="300"/>
      <c r="CT1" s="300"/>
      <c r="CU1" s="300"/>
      <c r="CV1" s="300"/>
      <c r="CW1" s="300"/>
      <c r="CX1" s="300"/>
      <c r="CY1" s="300"/>
      <c r="CZ1" s="300"/>
      <c r="DA1" s="300"/>
    </row>
    <row r="2" spans="1:105" customFormat="1" ht="30">
      <c r="A2" s="126"/>
      <c r="B2" s="333" t="s">
        <v>159</v>
      </c>
      <c r="C2" s="339"/>
      <c r="D2" s="339"/>
      <c r="E2" s="339"/>
      <c r="F2" s="339"/>
      <c r="G2" s="339"/>
      <c r="H2" s="339"/>
      <c r="I2" s="340"/>
      <c r="J2" s="340"/>
      <c r="K2" s="340"/>
      <c r="L2" s="340"/>
      <c r="M2" s="340"/>
      <c r="N2" s="340"/>
      <c r="O2" s="340"/>
      <c r="P2" s="340"/>
      <c r="Q2" s="340"/>
      <c r="R2" s="340"/>
      <c r="S2" s="340"/>
      <c r="T2" s="340"/>
      <c r="U2" s="340"/>
      <c r="V2" s="340"/>
      <c r="W2" s="340"/>
      <c r="X2" s="340"/>
      <c r="Y2" s="340"/>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row>
    <row r="3" spans="1:105" customFormat="1" ht="18">
      <c r="A3" s="126"/>
      <c r="B3" s="334" t="s">
        <v>339</v>
      </c>
      <c r="C3" s="339"/>
      <c r="D3" s="339"/>
      <c r="E3" s="339"/>
      <c r="F3" s="339"/>
      <c r="G3" s="339"/>
      <c r="H3" s="339"/>
      <c r="I3" s="340"/>
      <c r="J3" s="340"/>
      <c r="K3" s="340"/>
      <c r="L3" s="340"/>
      <c r="M3" s="340"/>
      <c r="N3" s="340"/>
      <c r="O3" s="340"/>
      <c r="P3" s="340"/>
      <c r="Q3" s="340"/>
      <c r="R3" s="340"/>
      <c r="S3" s="340"/>
      <c r="T3" s="340"/>
      <c r="U3" s="340"/>
      <c r="V3" s="340"/>
      <c r="W3" s="340"/>
      <c r="X3" s="340"/>
      <c r="Y3" s="340"/>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row>
    <row r="4" spans="1:105" customFormat="1" ht="18">
      <c r="A4" s="126"/>
      <c r="B4" s="334" t="s">
        <v>41</v>
      </c>
      <c r="C4" s="339"/>
      <c r="D4" s="339"/>
      <c r="E4" s="339"/>
      <c r="F4" s="339"/>
      <c r="G4" s="339"/>
      <c r="H4" s="339"/>
      <c r="I4" s="340"/>
      <c r="J4" s="340"/>
      <c r="K4" s="340"/>
      <c r="L4" s="340"/>
      <c r="M4" s="340"/>
      <c r="N4" s="340"/>
      <c r="O4" s="340"/>
      <c r="P4" s="340"/>
      <c r="Q4" s="340"/>
      <c r="R4" s="340"/>
      <c r="S4" s="340"/>
      <c r="T4" s="340"/>
      <c r="U4" s="340"/>
      <c r="V4" s="340"/>
      <c r="W4" s="340"/>
      <c r="X4" s="340"/>
      <c r="Y4" s="340"/>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row>
    <row r="5" spans="1:105" customFormat="1" ht="19.5" customHeight="1">
      <c r="A5" s="126"/>
      <c r="B5" s="126"/>
      <c r="C5" s="126"/>
      <c r="D5" s="126"/>
      <c r="E5" s="126"/>
      <c r="F5" s="126"/>
      <c r="G5" s="126"/>
      <c r="H5" s="126"/>
      <c r="I5" s="126"/>
      <c r="J5" s="126"/>
      <c r="K5" s="126"/>
      <c r="L5" s="126"/>
      <c r="M5" s="126"/>
      <c r="N5" s="126"/>
      <c r="O5" s="126"/>
      <c r="P5" s="126"/>
      <c r="Q5" s="126"/>
      <c r="R5" s="126"/>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row>
    <row r="6" spans="1:105" customFormat="1" ht="19.5" customHeight="1">
      <c r="A6" s="126"/>
      <c r="B6" s="127" t="s">
        <v>149</v>
      </c>
      <c r="C6" s="128"/>
      <c r="D6" s="128"/>
      <c r="E6" s="128"/>
      <c r="F6" s="128"/>
      <c r="G6" s="128"/>
      <c r="H6" s="128"/>
      <c r="I6" s="128"/>
      <c r="J6" s="126"/>
      <c r="K6" s="126"/>
      <c r="L6" s="126"/>
      <c r="M6" s="126"/>
      <c r="N6" s="126"/>
      <c r="O6" s="126"/>
      <c r="P6" s="126"/>
      <c r="Q6" s="126"/>
      <c r="R6" s="126"/>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row>
    <row r="7" spans="1:105" customFormat="1" ht="18.649999999999999" customHeight="1">
      <c r="A7" s="126"/>
      <c r="B7" s="127" t="s">
        <v>405</v>
      </c>
      <c r="C7" s="128"/>
      <c r="D7" s="128"/>
      <c r="E7" s="128"/>
      <c r="F7" s="128"/>
      <c r="G7" s="128"/>
      <c r="H7" s="128"/>
      <c r="I7" s="128"/>
      <c r="J7" s="126"/>
      <c r="K7" s="126"/>
      <c r="L7" s="126"/>
      <c r="M7" s="126"/>
      <c r="N7" s="126"/>
      <c r="O7" s="126"/>
      <c r="P7" s="126"/>
      <c r="Q7" s="126"/>
      <c r="R7" s="126"/>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row>
    <row r="8" spans="1:105" customFormat="1" ht="18.649999999999999" customHeight="1">
      <c r="A8" s="126"/>
      <c r="B8" s="266" t="s">
        <v>406</v>
      </c>
      <c r="C8" s="128"/>
      <c r="D8" s="128"/>
      <c r="E8" s="128"/>
      <c r="F8" s="128"/>
      <c r="G8" s="128"/>
      <c r="H8" s="128"/>
      <c r="I8" s="128"/>
      <c r="J8" s="126"/>
      <c r="K8" s="126"/>
      <c r="L8" s="126"/>
      <c r="M8" s="126"/>
      <c r="N8" s="126"/>
      <c r="O8" s="126"/>
      <c r="P8" s="126"/>
      <c r="Q8" s="126"/>
      <c r="R8" s="126"/>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row>
    <row r="9" spans="1:105" customFormat="1" ht="18.649999999999999" customHeight="1">
      <c r="A9" s="126"/>
      <c r="B9" s="127"/>
      <c r="C9" s="128"/>
      <c r="D9" s="128"/>
      <c r="E9" s="128"/>
      <c r="F9" s="128"/>
      <c r="G9" s="128"/>
      <c r="H9" s="128"/>
      <c r="I9" s="128"/>
      <c r="J9" s="126"/>
      <c r="K9" s="126"/>
      <c r="L9" s="126"/>
      <c r="M9" s="126"/>
      <c r="N9" s="126"/>
      <c r="O9" s="126"/>
      <c r="P9" s="126"/>
      <c r="Q9" s="126"/>
      <c r="R9" s="126"/>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row>
    <row r="10" spans="1:105" ht="30">
      <c r="B10" s="69" t="s">
        <v>158</v>
      </c>
      <c r="C10" s="262"/>
      <c r="D10" s="262"/>
      <c r="E10" s="262"/>
      <c r="F10" s="262"/>
      <c r="G10" s="262"/>
      <c r="H10" s="262"/>
      <c r="I10" s="262"/>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U10" s="300"/>
      <c r="BV10" s="300"/>
      <c r="BW10" s="300"/>
      <c r="BX10" s="300"/>
      <c r="BY10" s="300"/>
      <c r="BZ10" s="300"/>
      <c r="CA10" s="300"/>
      <c r="CB10" s="300"/>
      <c r="CC10" s="300"/>
      <c r="CD10" s="300"/>
      <c r="CE10" s="300"/>
      <c r="CF10" s="300"/>
      <c r="CG10" s="300"/>
      <c r="CH10" s="300"/>
      <c r="CI10" s="300"/>
      <c r="CJ10" s="300"/>
      <c r="CK10" s="300"/>
      <c r="CL10" s="300"/>
      <c r="CM10" s="300"/>
      <c r="CN10" s="300"/>
      <c r="CO10" s="300"/>
      <c r="CP10" s="300"/>
      <c r="CQ10" s="300"/>
      <c r="CR10" s="300"/>
      <c r="CS10" s="300"/>
      <c r="CT10" s="300"/>
      <c r="CU10" s="300"/>
      <c r="CV10" s="300"/>
      <c r="CW10" s="300"/>
      <c r="CX10" s="300"/>
      <c r="CY10" s="300"/>
      <c r="CZ10" s="300"/>
      <c r="DA10" s="300"/>
    </row>
    <row r="11" spans="1:105">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0"/>
      <c r="BX11" s="300"/>
      <c r="BY11" s="300"/>
      <c r="BZ11" s="300"/>
      <c r="CA11" s="300"/>
      <c r="CB11" s="300"/>
      <c r="CC11" s="300"/>
      <c r="CD11" s="300"/>
      <c r="CE11" s="300"/>
      <c r="CF11" s="300"/>
      <c r="CG11" s="300"/>
      <c r="CH11" s="300"/>
      <c r="CI11" s="300"/>
      <c r="CJ11" s="300"/>
      <c r="CK11" s="300"/>
      <c r="CL11" s="300"/>
      <c r="CM11" s="300"/>
      <c r="CN11" s="300"/>
      <c r="CO11" s="300"/>
      <c r="CP11" s="300"/>
      <c r="CQ11" s="300"/>
      <c r="CR11" s="300"/>
      <c r="CS11" s="300"/>
      <c r="CT11" s="300"/>
      <c r="CU11" s="300"/>
      <c r="CV11" s="300"/>
      <c r="CW11" s="300"/>
      <c r="CX11" s="300"/>
      <c r="CY11" s="300"/>
      <c r="CZ11" s="300"/>
      <c r="DA11" s="300"/>
    </row>
    <row r="12" spans="1:105">
      <c r="B12" s="63" t="s">
        <v>292</v>
      </c>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0"/>
      <c r="BC12" s="300"/>
      <c r="BD12" s="300"/>
      <c r="BE12" s="300"/>
      <c r="BF12" s="300"/>
      <c r="BG12" s="300"/>
      <c r="BH12" s="300"/>
      <c r="BI12" s="300"/>
      <c r="BJ12" s="300"/>
      <c r="BK12" s="300"/>
      <c r="BL12" s="300"/>
      <c r="BM12" s="300"/>
      <c r="BN12" s="300"/>
      <c r="BO12" s="300"/>
      <c r="BP12" s="300"/>
      <c r="BQ12" s="300"/>
      <c r="BR12" s="300"/>
      <c r="BS12" s="300"/>
      <c r="BT12" s="300"/>
      <c r="BU12" s="300"/>
      <c r="BV12" s="300"/>
      <c r="BW12" s="300"/>
      <c r="BX12" s="300"/>
      <c r="BY12" s="300"/>
      <c r="BZ12" s="300"/>
      <c r="CA12" s="300"/>
      <c r="CB12" s="300"/>
      <c r="CC12" s="300"/>
      <c r="CD12" s="300"/>
      <c r="CE12" s="300"/>
      <c r="CF12" s="300"/>
      <c r="CG12" s="300"/>
      <c r="CH12" s="300"/>
      <c r="CI12" s="300"/>
      <c r="CJ12" s="300"/>
      <c r="CK12" s="300"/>
      <c r="CL12" s="300"/>
      <c r="CM12" s="300"/>
      <c r="CN12" s="300"/>
      <c r="CO12" s="300"/>
      <c r="CP12" s="300"/>
      <c r="CQ12" s="300"/>
      <c r="CR12" s="300"/>
      <c r="CS12" s="300"/>
      <c r="CT12" s="300"/>
      <c r="CU12" s="300"/>
      <c r="CV12" s="300"/>
      <c r="CW12" s="300"/>
      <c r="CX12" s="300"/>
      <c r="CY12" s="300"/>
      <c r="CZ12" s="300"/>
      <c r="DA12" s="300"/>
    </row>
    <row r="13" spans="1:105">
      <c r="B13" s="63" t="s">
        <v>407</v>
      </c>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c r="CQ13" s="300"/>
      <c r="CR13" s="300"/>
      <c r="CS13" s="300"/>
      <c r="CT13" s="300"/>
      <c r="CU13" s="300"/>
      <c r="CV13" s="300"/>
      <c r="CW13" s="300"/>
      <c r="CX13" s="300"/>
      <c r="CY13" s="300"/>
      <c r="CZ13" s="300"/>
      <c r="DA13" s="300"/>
    </row>
    <row r="14" spans="1:105">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c r="CM14" s="300"/>
      <c r="CN14" s="300"/>
      <c r="CO14" s="300"/>
      <c r="CP14" s="300"/>
      <c r="CQ14" s="300"/>
      <c r="CR14" s="300"/>
      <c r="CS14" s="300"/>
      <c r="CT14" s="300"/>
      <c r="CU14" s="300"/>
      <c r="CV14" s="300"/>
      <c r="CW14" s="300"/>
      <c r="CX14" s="300"/>
      <c r="CY14" s="300"/>
      <c r="CZ14" s="300"/>
      <c r="DA14" s="300"/>
    </row>
    <row r="15" spans="1:105">
      <c r="B15" s="63" t="s">
        <v>348</v>
      </c>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c r="CM15" s="300"/>
      <c r="CN15" s="300"/>
      <c r="CO15" s="300"/>
      <c r="CP15" s="300"/>
      <c r="CQ15" s="300"/>
      <c r="CR15" s="300"/>
      <c r="CS15" s="300"/>
      <c r="CT15" s="300"/>
      <c r="CU15" s="300"/>
      <c r="CV15" s="300"/>
      <c r="CW15" s="300"/>
      <c r="CX15" s="300"/>
      <c r="CY15" s="300"/>
      <c r="CZ15" s="300"/>
      <c r="DA15" s="300"/>
    </row>
    <row r="16" spans="1:105">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c r="CM16" s="300"/>
      <c r="CN16" s="300"/>
      <c r="CO16" s="300"/>
      <c r="CP16" s="300"/>
      <c r="CQ16" s="300"/>
      <c r="CR16" s="300"/>
      <c r="CS16" s="300"/>
      <c r="CT16" s="300"/>
      <c r="CU16" s="300"/>
      <c r="CV16" s="300"/>
      <c r="CW16" s="300"/>
      <c r="CX16" s="300"/>
      <c r="CY16" s="300"/>
      <c r="CZ16" s="300"/>
      <c r="DA16" s="300"/>
    </row>
    <row r="17" spans="3:6" s="64" customFormat="1">
      <c r="C17" s="64" t="s">
        <v>261</v>
      </c>
    </row>
    <row r="18" spans="3:6" s="64" customFormat="1">
      <c r="D18" s="65" t="s">
        <v>293</v>
      </c>
    </row>
    <row r="19" spans="3:6" s="64" customFormat="1">
      <c r="D19" s="65" t="s">
        <v>386</v>
      </c>
    </row>
    <row r="20" spans="3:6" s="64" customFormat="1">
      <c r="D20" s="65" t="s">
        <v>349</v>
      </c>
    </row>
    <row r="21" spans="3:6" s="64" customFormat="1">
      <c r="D21" s="66" t="s">
        <v>269</v>
      </c>
    </row>
    <row r="22" spans="3:6" s="64" customFormat="1">
      <c r="E22" s="65" t="s">
        <v>265</v>
      </c>
    </row>
    <row r="23" spans="3:6" s="64" customFormat="1">
      <c r="F23" s="65" t="s">
        <v>266</v>
      </c>
    </row>
    <row r="24" spans="3:6" s="64" customFormat="1">
      <c r="E24" s="65" t="s">
        <v>267</v>
      </c>
    </row>
    <row r="25" spans="3:6" s="64" customFormat="1">
      <c r="F25" s="65" t="s">
        <v>268</v>
      </c>
    </row>
    <row r="26" spans="3:6" s="64" customFormat="1">
      <c r="D26" s="66" t="s">
        <v>270</v>
      </c>
      <c r="F26" s="65"/>
    </row>
    <row r="27" spans="3:6" s="64" customFormat="1">
      <c r="E27" s="65" t="s">
        <v>350</v>
      </c>
      <c r="F27" s="65"/>
    </row>
    <row r="28" spans="3:6" s="64" customFormat="1">
      <c r="E28" s="65" t="s">
        <v>271</v>
      </c>
      <c r="F28" s="65"/>
    </row>
    <row r="29" spans="3:6" s="64" customFormat="1">
      <c r="E29" s="65" t="s">
        <v>272</v>
      </c>
      <c r="F29" s="65"/>
    </row>
    <row r="30" spans="3:6" s="64" customFormat="1">
      <c r="F30" s="65" t="s">
        <v>273</v>
      </c>
    </row>
    <row r="31" spans="3:6" s="64" customFormat="1">
      <c r="D31" s="66" t="s">
        <v>262</v>
      </c>
    </row>
    <row r="32" spans="3:6" s="64" customFormat="1">
      <c r="D32" s="65"/>
      <c r="E32" s="65" t="s">
        <v>274</v>
      </c>
    </row>
    <row r="33" spans="3:4" s="64" customFormat="1">
      <c r="D33" s="65"/>
    </row>
    <row r="34" spans="3:4" s="64" customFormat="1">
      <c r="C34" s="64" t="s">
        <v>275</v>
      </c>
    </row>
    <row r="35" spans="3:4">
      <c r="D35" s="63" t="s">
        <v>294</v>
      </c>
    </row>
    <row r="37" spans="3:4">
      <c r="C37" s="64" t="s">
        <v>296</v>
      </c>
      <c r="D37" s="64"/>
    </row>
    <row r="38" spans="3:4">
      <c r="D38" s="63" t="s">
        <v>384</v>
      </c>
    </row>
    <row r="39" spans="3:4">
      <c r="D39" s="63" t="s">
        <v>295</v>
      </c>
    </row>
    <row r="40" spans="3:4">
      <c r="D40" s="63" t="s">
        <v>276</v>
      </c>
    </row>
    <row r="41" spans="3:4">
      <c r="D41" s="63" t="s">
        <v>385</v>
      </c>
    </row>
    <row r="42" spans="3:4">
      <c r="D42" s="63" t="s">
        <v>277</v>
      </c>
    </row>
    <row r="44" spans="3:4" s="64" customFormat="1">
      <c r="C44" s="64" t="s">
        <v>336</v>
      </c>
    </row>
    <row r="45" spans="3:4" s="64" customFormat="1">
      <c r="D45" s="265" t="s">
        <v>333</v>
      </c>
    </row>
    <row r="46" spans="3:4" s="64" customFormat="1">
      <c r="D46" s="65" t="s">
        <v>351</v>
      </c>
    </row>
    <row r="47" spans="3:4" s="64" customFormat="1">
      <c r="D47" s="65" t="s">
        <v>352</v>
      </c>
    </row>
    <row r="48" spans="3:4" s="64" customFormat="1">
      <c r="D48" s="65" t="s">
        <v>353</v>
      </c>
    </row>
    <row r="49" spans="4:5" s="64" customFormat="1">
      <c r="D49" s="265" t="s">
        <v>334</v>
      </c>
    </row>
    <row r="50" spans="4:5" s="64" customFormat="1">
      <c r="D50" s="65" t="s">
        <v>335</v>
      </c>
    </row>
    <row r="51" spans="4:5" s="64" customFormat="1">
      <c r="D51" s="265" t="s">
        <v>332</v>
      </c>
    </row>
    <row r="52" spans="4:5" s="64" customFormat="1">
      <c r="D52" s="65" t="s">
        <v>328</v>
      </c>
    </row>
    <row r="53" spans="4:5" s="64" customFormat="1">
      <c r="D53" s="65" t="s">
        <v>329</v>
      </c>
    </row>
    <row r="54" spans="4:5">
      <c r="D54" s="63" t="s">
        <v>330</v>
      </c>
    </row>
    <row r="55" spans="4:5">
      <c r="D55" s="66" t="s">
        <v>278</v>
      </c>
    </row>
    <row r="56" spans="4:5">
      <c r="E56" s="63" t="s">
        <v>279</v>
      </c>
    </row>
    <row r="57" spans="4:5">
      <c r="E57" s="63" t="s">
        <v>297</v>
      </c>
    </row>
    <row r="58" spans="4:5">
      <c r="E58" s="63" t="s">
        <v>298</v>
      </c>
    </row>
    <row r="59" spans="4:5">
      <c r="D59" s="66" t="s">
        <v>280</v>
      </c>
    </row>
    <row r="60" spans="4:5">
      <c r="E60" s="67" t="s">
        <v>331</v>
      </c>
    </row>
    <row r="61" spans="4:5">
      <c r="E61" s="67" t="s">
        <v>299</v>
      </c>
    </row>
    <row r="62" spans="4:5">
      <c r="E62" s="67" t="s">
        <v>300</v>
      </c>
    </row>
    <row r="63" spans="4:5">
      <c r="E63" s="67" t="s">
        <v>301</v>
      </c>
    </row>
    <row r="64" spans="4:5">
      <c r="E64" s="67" t="s">
        <v>281</v>
      </c>
    </row>
    <row r="65" spans="3:5">
      <c r="E65" s="63" t="s">
        <v>302</v>
      </c>
    </row>
    <row r="66" spans="3:5">
      <c r="D66" s="63" t="s">
        <v>239</v>
      </c>
    </row>
    <row r="67" spans="3:5">
      <c r="D67" s="63" t="s">
        <v>240</v>
      </c>
    </row>
    <row r="69" spans="3:5">
      <c r="C69" s="64" t="s">
        <v>337</v>
      </c>
    </row>
    <row r="70" spans="3:5">
      <c r="D70" s="63" t="s">
        <v>303</v>
      </c>
    </row>
    <row r="71" spans="3:5">
      <c r="D71" s="63" t="s">
        <v>304</v>
      </c>
    </row>
    <row r="72" spans="3:5">
      <c r="D72" s="63" t="s">
        <v>282</v>
      </c>
    </row>
    <row r="73" spans="3:5">
      <c r="D73" s="63" t="s">
        <v>283</v>
      </c>
    </row>
    <row r="74" spans="3:5">
      <c r="D74" s="63" t="s">
        <v>284</v>
      </c>
    </row>
    <row r="75" spans="3:5">
      <c r="D75" s="63" t="s">
        <v>285</v>
      </c>
    </row>
    <row r="76" spans="3:5">
      <c r="D76" s="66" t="s">
        <v>288</v>
      </c>
    </row>
    <row r="77" spans="3:5">
      <c r="D77" s="63" t="s">
        <v>286</v>
      </c>
    </row>
    <row r="78" spans="3:5">
      <c r="D78" s="67" t="s">
        <v>354</v>
      </c>
    </row>
    <row r="79" spans="3:5">
      <c r="D79" s="66" t="s">
        <v>289</v>
      </c>
    </row>
    <row r="80" spans="3:5">
      <c r="D80" s="67" t="s">
        <v>287</v>
      </c>
    </row>
    <row r="82" spans="2:4" s="64" customFormat="1">
      <c r="C82" s="64" t="s">
        <v>338</v>
      </c>
    </row>
    <row r="83" spans="2:4">
      <c r="D83" s="67" t="s">
        <v>310</v>
      </c>
    </row>
    <row r="84" spans="2:4">
      <c r="D84" s="67" t="s">
        <v>312</v>
      </c>
    </row>
    <row r="85" spans="2:4">
      <c r="D85" s="67" t="s">
        <v>313</v>
      </c>
    </row>
    <row r="86" spans="2:4">
      <c r="D86" s="67" t="s">
        <v>311</v>
      </c>
    </row>
    <row r="87" spans="2:4">
      <c r="D87" s="68"/>
    </row>
    <row r="88" spans="2:4" s="64" customFormat="1">
      <c r="C88" s="64" t="s">
        <v>340</v>
      </c>
    </row>
    <row r="89" spans="2:4" s="64" customFormat="1">
      <c r="D89" s="67" t="s">
        <v>305</v>
      </c>
    </row>
    <row r="90" spans="2:4" s="64" customFormat="1">
      <c r="D90" s="67" t="s">
        <v>306</v>
      </c>
    </row>
    <row r="91" spans="2:4" s="64" customFormat="1">
      <c r="D91" s="67" t="s">
        <v>307</v>
      </c>
    </row>
    <row r="92" spans="2:4" s="64" customFormat="1">
      <c r="D92" s="67" t="s">
        <v>308</v>
      </c>
    </row>
    <row r="93" spans="2:4" s="64" customFormat="1">
      <c r="D93" s="65" t="s">
        <v>309</v>
      </c>
    </row>
    <row r="94" spans="2:4" s="64" customFormat="1"/>
    <row r="96" spans="2:4">
      <c r="B96" s="64" t="s">
        <v>355</v>
      </c>
    </row>
  </sheetData>
  <sheetProtection password="C47B"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R235"/>
  <sheetViews>
    <sheetView zoomScale="80" zoomScaleNormal="80"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24"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s>
  <sheetData>
    <row r="1" spans="1:18" ht="156" customHeight="1">
      <c r="A1" s="126"/>
      <c r="B1" s="126"/>
      <c r="C1" s="126"/>
      <c r="D1" s="126"/>
      <c r="E1" s="126"/>
      <c r="F1" s="126"/>
      <c r="G1" s="126"/>
      <c r="H1" s="126"/>
      <c r="I1" s="126"/>
      <c r="J1" s="126"/>
      <c r="K1" s="126"/>
      <c r="L1" s="126"/>
      <c r="M1" s="126"/>
      <c r="N1" s="126"/>
      <c r="O1" s="126"/>
      <c r="P1" s="126"/>
      <c r="Q1" s="126"/>
      <c r="R1" s="126"/>
    </row>
    <row r="2" spans="1:18" ht="30">
      <c r="A2" s="126"/>
      <c r="B2" s="333" t="s">
        <v>159</v>
      </c>
      <c r="C2" s="341"/>
      <c r="D2" s="341"/>
      <c r="E2" s="341"/>
      <c r="F2" s="341"/>
      <c r="G2" s="341"/>
      <c r="H2" s="341"/>
      <c r="I2" s="142"/>
      <c r="J2" s="126"/>
      <c r="K2" s="126"/>
      <c r="L2" s="126"/>
      <c r="M2" s="126"/>
      <c r="N2" s="126"/>
      <c r="O2" s="126"/>
      <c r="P2" s="126"/>
      <c r="Q2" s="126"/>
      <c r="R2" s="126"/>
    </row>
    <row r="3" spans="1:18" ht="18">
      <c r="A3" s="126"/>
      <c r="B3" s="334" t="s">
        <v>339</v>
      </c>
      <c r="C3" s="341"/>
      <c r="D3" s="341"/>
      <c r="E3" s="341"/>
      <c r="F3" s="341"/>
      <c r="G3" s="341"/>
      <c r="H3" s="341"/>
      <c r="I3" s="258"/>
      <c r="J3" s="126"/>
      <c r="K3" s="126"/>
      <c r="L3" s="126"/>
      <c r="M3" s="126"/>
      <c r="N3" s="126"/>
      <c r="O3" s="126"/>
      <c r="P3" s="126"/>
      <c r="Q3" s="126"/>
      <c r="R3" s="126"/>
    </row>
    <row r="4" spans="1:18" ht="18">
      <c r="A4" s="126"/>
      <c r="B4" s="334" t="s">
        <v>41</v>
      </c>
      <c r="C4" s="341"/>
      <c r="D4" s="341"/>
      <c r="E4" s="341"/>
      <c r="F4" s="341"/>
      <c r="G4" s="341"/>
      <c r="H4" s="341"/>
      <c r="I4" s="143"/>
      <c r="J4" s="126"/>
      <c r="K4" s="126"/>
      <c r="L4" s="126"/>
      <c r="M4" s="126"/>
      <c r="N4" s="126"/>
      <c r="O4" s="126"/>
      <c r="P4" s="126"/>
      <c r="Q4" s="126"/>
      <c r="R4" s="126"/>
    </row>
    <row r="5" spans="1:18" ht="19.5" customHeight="1">
      <c r="A5" s="126"/>
      <c r="B5" s="126"/>
      <c r="C5" s="126"/>
      <c r="D5" s="126"/>
      <c r="E5" s="126"/>
      <c r="F5" s="126"/>
      <c r="G5" s="126"/>
      <c r="H5" s="126"/>
      <c r="I5" s="126"/>
      <c r="J5" s="126"/>
      <c r="K5" s="126"/>
      <c r="L5" s="126"/>
      <c r="M5" s="126"/>
      <c r="N5" s="126"/>
      <c r="O5" s="126"/>
      <c r="P5" s="126"/>
      <c r="Q5" s="126"/>
      <c r="R5" s="126"/>
    </row>
    <row r="6" spans="1:18" ht="19.5" customHeight="1">
      <c r="A6" s="126"/>
      <c r="B6" s="127" t="s">
        <v>149</v>
      </c>
      <c r="C6" s="128"/>
      <c r="D6" s="128"/>
      <c r="E6" s="128"/>
      <c r="F6" s="128"/>
      <c r="G6" s="128"/>
      <c r="H6" s="128"/>
      <c r="I6" s="128"/>
      <c r="J6" s="126"/>
      <c r="K6" s="126"/>
      <c r="L6" s="126"/>
      <c r="M6" s="126"/>
      <c r="N6" s="126"/>
      <c r="O6" s="126"/>
      <c r="P6" s="126"/>
      <c r="Q6" s="126"/>
      <c r="R6" s="126"/>
    </row>
    <row r="7" spans="1:18" ht="18.649999999999999" customHeight="1">
      <c r="A7" s="126"/>
      <c r="B7" s="127" t="s">
        <v>405</v>
      </c>
      <c r="C7" s="128"/>
      <c r="D7" s="128"/>
      <c r="E7" s="128"/>
      <c r="F7" s="128"/>
      <c r="G7" s="128"/>
      <c r="H7" s="128"/>
      <c r="I7" s="128"/>
      <c r="J7" s="126"/>
      <c r="K7" s="126"/>
      <c r="L7" s="126"/>
      <c r="M7" s="126"/>
      <c r="N7" s="126"/>
      <c r="O7" s="126"/>
      <c r="P7" s="126"/>
      <c r="Q7" s="126"/>
      <c r="R7" s="126"/>
    </row>
    <row r="8" spans="1:18" ht="18.649999999999999" customHeight="1">
      <c r="A8" s="126"/>
      <c r="B8" s="266" t="s">
        <v>406</v>
      </c>
      <c r="C8" s="128"/>
      <c r="D8" s="128"/>
      <c r="E8" s="128"/>
      <c r="F8" s="128"/>
      <c r="G8" s="128"/>
      <c r="H8" s="128"/>
      <c r="I8" s="128"/>
      <c r="J8" s="126"/>
      <c r="K8" s="126"/>
      <c r="L8" s="126"/>
      <c r="M8" s="126"/>
      <c r="N8" s="126"/>
      <c r="O8" s="126"/>
      <c r="P8" s="126"/>
      <c r="Q8" s="126"/>
      <c r="R8" s="126"/>
    </row>
    <row r="9" spans="1:18" ht="18" customHeight="1">
      <c r="A9" s="126"/>
      <c r="B9" s="126"/>
      <c r="C9" s="126"/>
      <c r="D9" s="126"/>
      <c r="E9" s="126"/>
      <c r="F9" s="126"/>
      <c r="G9" s="126"/>
      <c r="H9" s="126"/>
      <c r="I9" s="126"/>
      <c r="J9" s="126"/>
      <c r="K9" s="126"/>
      <c r="L9" s="126"/>
      <c r="M9" s="126"/>
      <c r="N9" s="126"/>
      <c r="O9" s="126"/>
      <c r="P9" s="126"/>
      <c r="Q9" s="126"/>
      <c r="R9" s="126"/>
    </row>
    <row r="10" spans="1:18" ht="25">
      <c r="A10" s="126"/>
      <c r="B10" s="129" t="s">
        <v>42</v>
      </c>
      <c r="C10" s="128"/>
      <c r="D10" s="128"/>
      <c r="E10" s="128"/>
      <c r="F10" s="128"/>
      <c r="G10" s="128"/>
      <c r="H10" s="128"/>
      <c r="I10" s="128"/>
      <c r="J10" s="126"/>
      <c r="K10" s="126"/>
      <c r="L10" s="126"/>
      <c r="M10" s="126"/>
      <c r="N10" s="126"/>
      <c r="O10" s="126"/>
      <c r="P10" s="126"/>
      <c r="Q10" s="126"/>
      <c r="R10" s="126"/>
    </row>
    <row r="11" spans="1:18" ht="18.5">
      <c r="A11" s="126"/>
      <c r="B11" s="130" t="s">
        <v>157</v>
      </c>
      <c r="C11" s="128"/>
      <c r="D11" s="128"/>
      <c r="E11" s="128"/>
      <c r="F11" s="128"/>
      <c r="G11" s="128"/>
      <c r="H11" s="128"/>
      <c r="I11" s="128"/>
      <c r="J11" s="126"/>
      <c r="K11" s="126"/>
      <c r="L11" s="126"/>
      <c r="M11" s="126"/>
      <c r="N11" s="126"/>
      <c r="O11" s="126"/>
      <c r="P11" s="126"/>
      <c r="Q11" s="126"/>
      <c r="R11" s="126"/>
    </row>
    <row r="12" spans="1:18">
      <c r="A12" s="126"/>
      <c r="B12" s="126"/>
      <c r="C12" s="126"/>
      <c r="D12" s="126"/>
      <c r="E12" s="126"/>
      <c r="F12" s="145"/>
      <c r="G12" s="145"/>
      <c r="H12" s="145"/>
      <c r="I12" s="145"/>
      <c r="J12" s="145"/>
      <c r="K12" s="145"/>
      <c r="L12" s="145"/>
      <c r="M12" s="145"/>
      <c r="N12" s="145"/>
      <c r="O12" s="126"/>
      <c r="P12" s="126"/>
      <c r="Q12" s="126"/>
      <c r="R12" s="126"/>
    </row>
    <row r="13" spans="1:18" ht="26.5" customHeight="1">
      <c r="A13" s="126"/>
      <c r="B13" s="349" t="s">
        <v>144</v>
      </c>
      <c r="C13" s="349"/>
      <c r="D13" s="349"/>
      <c r="E13" s="349"/>
      <c r="F13" s="145"/>
      <c r="G13" s="145"/>
      <c r="H13" s="145"/>
      <c r="I13" s="145"/>
      <c r="J13" s="145"/>
      <c r="K13" s="145"/>
      <c r="L13" s="145"/>
      <c r="M13" s="145"/>
      <c r="N13" s="145"/>
      <c r="O13" s="126"/>
      <c r="P13" s="126"/>
      <c r="Q13" s="126"/>
      <c r="R13" s="126"/>
    </row>
    <row r="14" spans="1:18" ht="22.5" customHeight="1">
      <c r="A14" s="126"/>
      <c r="B14" s="144" t="s">
        <v>10</v>
      </c>
      <c r="C14" s="347"/>
      <c r="D14" s="348"/>
      <c r="E14" s="348"/>
      <c r="F14" s="145"/>
      <c r="G14" s="145"/>
      <c r="H14" s="145"/>
      <c r="I14" s="145"/>
      <c r="J14" s="145"/>
      <c r="K14" s="145"/>
      <c r="L14" s="145"/>
      <c r="M14" s="145"/>
      <c r="N14" s="145"/>
      <c r="O14" s="126"/>
      <c r="P14" s="126"/>
      <c r="Q14" s="126"/>
      <c r="R14" s="126"/>
    </row>
    <row r="15" spans="1:18">
      <c r="A15" s="126"/>
      <c r="B15" s="135"/>
      <c r="C15" s="136"/>
      <c r="D15" s="136"/>
      <c r="E15" s="137"/>
      <c r="F15" s="145"/>
      <c r="G15" s="145"/>
      <c r="H15" s="145"/>
      <c r="I15" s="145"/>
      <c r="J15" s="145"/>
      <c r="K15" s="145"/>
      <c r="L15" s="145"/>
      <c r="M15" s="145"/>
      <c r="N15" s="145"/>
      <c r="O15" s="126"/>
      <c r="P15" s="126"/>
      <c r="Q15" s="126"/>
      <c r="R15" s="126"/>
    </row>
    <row r="16" spans="1:18" ht="21.65" customHeight="1">
      <c r="A16" s="126"/>
      <c r="B16" s="349" t="s">
        <v>11</v>
      </c>
      <c r="C16" s="349"/>
      <c r="D16" s="349"/>
      <c r="E16" s="349"/>
      <c r="F16" s="145"/>
      <c r="G16" s="145"/>
      <c r="H16" s="145"/>
      <c r="I16" s="145"/>
      <c r="J16" s="145"/>
      <c r="K16" s="145"/>
      <c r="L16" s="145"/>
      <c r="M16" s="145"/>
      <c r="N16" s="145"/>
      <c r="O16" s="126"/>
      <c r="P16" s="126"/>
      <c r="Q16" s="126"/>
      <c r="R16" s="126"/>
    </row>
    <row r="17" spans="1:18" ht="20.149999999999999" customHeight="1">
      <c r="A17" s="126"/>
      <c r="B17" s="144" t="s">
        <v>12</v>
      </c>
      <c r="C17" s="347"/>
      <c r="D17" s="348"/>
      <c r="E17" s="348"/>
      <c r="F17" s="145"/>
      <c r="G17" s="145"/>
      <c r="H17" s="145"/>
      <c r="I17" s="145"/>
      <c r="J17" s="145"/>
      <c r="K17" s="145"/>
      <c r="L17" s="145"/>
      <c r="M17" s="145"/>
      <c r="N17" s="145"/>
      <c r="O17" s="126"/>
      <c r="P17" s="126"/>
      <c r="Q17" s="126"/>
      <c r="R17" s="126"/>
    </row>
    <row r="18" spans="1:18">
      <c r="A18" s="126"/>
      <c r="B18" s="138"/>
      <c r="C18" s="139"/>
      <c r="D18" s="139"/>
      <c r="E18" s="139"/>
      <c r="F18" s="145"/>
      <c r="G18" s="145"/>
      <c r="H18" s="145"/>
      <c r="I18" s="145"/>
      <c r="J18" s="145"/>
      <c r="K18" s="145"/>
      <c r="L18" s="145"/>
      <c r="M18" s="145"/>
      <c r="N18" s="145"/>
      <c r="O18" s="126"/>
      <c r="P18" s="126"/>
      <c r="Q18" s="126"/>
      <c r="R18" s="126"/>
    </row>
    <row r="19" spans="1:18" ht="20.149999999999999" customHeight="1">
      <c r="A19" s="126"/>
      <c r="B19" s="349" t="s">
        <v>13</v>
      </c>
      <c r="C19" s="349"/>
      <c r="D19" s="349"/>
      <c r="E19" s="349"/>
      <c r="F19" s="145"/>
      <c r="G19" s="145"/>
      <c r="H19" s="145"/>
      <c r="I19" s="145"/>
      <c r="J19" s="145"/>
      <c r="K19" s="145"/>
      <c r="L19" s="145"/>
      <c r="M19" s="145"/>
      <c r="N19" s="145"/>
      <c r="O19" s="126"/>
      <c r="P19" s="126"/>
      <c r="Q19" s="126"/>
      <c r="R19" s="126"/>
    </row>
    <row r="20" spans="1:18" ht="21" customHeight="1">
      <c r="A20" s="126"/>
      <c r="B20" s="144" t="s">
        <v>10</v>
      </c>
      <c r="C20" s="347"/>
      <c r="D20" s="348"/>
      <c r="E20" s="348"/>
      <c r="F20" s="145"/>
      <c r="G20" s="145"/>
      <c r="H20" s="145"/>
      <c r="I20" s="145"/>
      <c r="J20" s="145"/>
      <c r="K20" s="145"/>
      <c r="L20" s="145"/>
      <c r="M20" s="145"/>
      <c r="N20" s="145"/>
      <c r="O20" s="126"/>
      <c r="P20" s="126"/>
      <c r="Q20" s="126"/>
      <c r="R20" s="126"/>
    </row>
    <row r="21" spans="1:18" s="19" customFormat="1" ht="21" customHeight="1">
      <c r="A21" s="146"/>
      <c r="B21" s="147"/>
      <c r="C21" s="148"/>
      <c r="D21" s="149"/>
      <c r="E21" s="150"/>
      <c r="F21" s="151"/>
      <c r="G21" s="151"/>
      <c r="H21" s="151"/>
      <c r="I21" s="151"/>
      <c r="J21" s="151"/>
      <c r="K21" s="151"/>
      <c r="L21" s="151"/>
      <c r="M21" s="151"/>
      <c r="N21" s="151"/>
      <c r="O21" s="152"/>
      <c r="P21" s="152"/>
      <c r="Q21" s="152"/>
      <c r="R21" s="152"/>
    </row>
    <row r="22" spans="1:18" ht="25.5" customHeight="1">
      <c r="A22" s="126"/>
      <c r="B22" s="153" t="s">
        <v>110</v>
      </c>
      <c r="C22" s="347"/>
      <c r="D22" s="348"/>
      <c r="E22" s="348"/>
      <c r="F22" s="145"/>
      <c r="G22" s="151"/>
      <c r="H22" s="280" t="s">
        <v>96</v>
      </c>
      <c r="I22" s="270"/>
      <c r="J22" s="151"/>
      <c r="K22" s="151"/>
      <c r="L22" s="151"/>
      <c r="M22" s="151"/>
      <c r="N22" s="151"/>
      <c r="O22" s="152"/>
      <c r="P22" s="152"/>
      <c r="Q22" s="152"/>
      <c r="R22" s="126"/>
    </row>
    <row r="23" spans="1:18" s="31" customFormat="1" ht="24" customHeight="1">
      <c r="A23" s="126"/>
      <c r="B23" s="154"/>
      <c r="C23" s="155"/>
      <c r="D23" s="155"/>
      <c r="E23" s="155"/>
      <c r="F23" s="156"/>
      <c r="G23" s="169"/>
      <c r="H23" s="278" t="s">
        <v>97</v>
      </c>
      <c r="I23" s="271"/>
      <c r="J23" s="151"/>
      <c r="K23" s="151"/>
      <c r="L23" s="151"/>
      <c r="M23" s="151"/>
      <c r="N23" s="151"/>
      <c r="O23" s="152"/>
      <c r="P23" s="152"/>
      <c r="Q23" s="152"/>
      <c r="R23" s="126"/>
    </row>
    <row r="24" spans="1:18" s="31" customFormat="1" ht="24" customHeight="1">
      <c r="A24" s="126"/>
      <c r="B24" s="153" t="s">
        <v>254</v>
      </c>
      <c r="C24" s="347" t="s">
        <v>322</v>
      </c>
      <c r="D24" s="348"/>
      <c r="E24" s="348"/>
      <c r="F24" s="156" t="s">
        <v>322</v>
      </c>
      <c r="G24" s="169"/>
      <c r="H24" s="278" t="s">
        <v>98</v>
      </c>
      <c r="I24" s="271"/>
      <c r="J24" s="151"/>
      <c r="K24" s="151"/>
      <c r="L24" s="151"/>
      <c r="M24" s="151"/>
      <c r="N24" s="151"/>
      <c r="O24" s="152"/>
      <c r="P24" s="152"/>
      <c r="Q24" s="152"/>
      <c r="R24" s="126"/>
    </row>
    <row r="25" spans="1:18">
      <c r="A25" s="126"/>
      <c r="B25" s="126"/>
      <c r="C25" s="126"/>
      <c r="D25" s="126"/>
      <c r="E25" s="126"/>
      <c r="F25" s="156" t="s">
        <v>320</v>
      </c>
      <c r="G25" s="156"/>
      <c r="H25" s="279" t="s">
        <v>151</v>
      </c>
      <c r="I25" s="271"/>
      <c r="J25" s="145"/>
      <c r="K25" s="145"/>
      <c r="L25" s="145"/>
      <c r="M25" s="145"/>
      <c r="N25" s="145"/>
      <c r="O25" s="126"/>
      <c r="P25" s="126"/>
      <c r="Q25" s="126"/>
      <c r="R25" s="126"/>
    </row>
    <row r="26" spans="1:18">
      <c r="A26" s="126"/>
      <c r="B26" s="126"/>
      <c r="C26" s="126"/>
      <c r="D26" s="126"/>
      <c r="E26" s="126"/>
      <c r="F26" s="156" t="s">
        <v>255</v>
      </c>
      <c r="G26" s="156"/>
      <c r="H26" s="281" t="s">
        <v>359</v>
      </c>
      <c r="I26" s="31"/>
      <c r="J26" s="145"/>
      <c r="K26" s="145"/>
      <c r="L26" s="145"/>
      <c r="M26" s="145"/>
      <c r="N26" s="145"/>
      <c r="O26" s="126"/>
      <c r="P26" s="126"/>
      <c r="Q26" s="126"/>
      <c r="R26" s="126"/>
    </row>
    <row r="27" spans="1:18">
      <c r="A27" s="126"/>
      <c r="B27" s="126"/>
      <c r="C27" s="126"/>
      <c r="D27" s="126"/>
      <c r="E27" s="126"/>
      <c r="F27" s="156" t="s">
        <v>163</v>
      </c>
      <c r="G27" s="156"/>
      <c r="H27" s="281"/>
      <c r="I27" s="31"/>
      <c r="J27" s="145"/>
      <c r="K27" s="145"/>
      <c r="L27" s="145"/>
      <c r="M27" s="145"/>
      <c r="N27" s="145"/>
      <c r="O27" s="126"/>
      <c r="P27" s="126"/>
      <c r="Q27" s="126"/>
      <c r="R27" s="126"/>
    </row>
    <row r="28" spans="1:18" ht="15.5">
      <c r="A28" s="126"/>
      <c r="B28" s="157" t="s">
        <v>50</v>
      </c>
      <c r="C28" s="126"/>
      <c r="D28" s="126"/>
      <c r="E28" s="126"/>
      <c r="F28" s="156" t="s">
        <v>162</v>
      </c>
      <c r="G28" s="156"/>
      <c r="H28" s="145"/>
      <c r="I28" s="145"/>
      <c r="J28" s="126"/>
      <c r="K28" s="126"/>
      <c r="L28" s="126"/>
      <c r="M28" s="126"/>
      <c r="N28" s="126"/>
      <c r="O28" s="126"/>
      <c r="P28" s="126"/>
      <c r="Q28" s="126"/>
      <c r="R28" s="126"/>
    </row>
    <row r="29" spans="1:18">
      <c r="A29" s="126"/>
      <c r="B29" s="126"/>
      <c r="C29" s="126"/>
      <c r="D29" s="126"/>
      <c r="E29" s="126"/>
      <c r="F29" s="145"/>
      <c r="G29" s="145"/>
      <c r="H29" s="145"/>
      <c r="I29" s="126"/>
      <c r="J29" s="126"/>
      <c r="K29" s="126"/>
      <c r="L29" s="126"/>
      <c r="M29" s="126"/>
      <c r="N29" s="126"/>
      <c r="O29" s="126"/>
      <c r="P29" s="126"/>
      <c r="Q29" s="126"/>
      <c r="R29" s="126"/>
    </row>
    <row r="30" spans="1:18" ht="70.5" customHeight="1">
      <c r="A30" s="126"/>
      <c r="B30" s="123" t="s">
        <v>253</v>
      </c>
      <c r="C30" s="123" t="s">
        <v>43</v>
      </c>
      <c r="D30" s="354" t="s">
        <v>44</v>
      </c>
      <c r="E30" s="355"/>
      <c r="F30" s="355"/>
      <c r="G30" s="354" t="s">
        <v>177</v>
      </c>
      <c r="H30" s="355"/>
      <c r="I30" s="123" t="s">
        <v>408</v>
      </c>
      <c r="J30" s="158" t="s">
        <v>259</v>
      </c>
      <c r="K30" s="158" t="s">
        <v>390</v>
      </c>
      <c r="L30" s="342" t="s">
        <v>256</v>
      </c>
      <c r="M30" s="343"/>
      <c r="N30" s="344"/>
      <c r="O30" s="342" t="s">
        <v>257</v>
      </c>
      <c r="P30" s="343"/>
      <c r="Q30" s="344"/>
      <c r="R30" s="126"/>
    </row>
    <row r="31" spans="1:18" ht="43.5" customHeight="1">
      <c r="A31" s="126"/>
      <c r="B31" s="159" t="s">
        <v>45</v>
      </c>
      <c r="C31" s="159" t="s">
        <v>46</v>
      </c>
      <c r="D31" s="159" t="s">
        <v>47</v>
      </c>
      <c r="E31" s="159" t="s">
        <v>48</v>
      </c>
      <c r="F31" s="159" t="s">
        <v>49</v>
      </c>
      <c r="G31" s="159" t="s">
        <v>94</v>
      </c>
      <c r="H31" s="322" t="s">
        <v>95</v>
      </c>
      <c r="I31" s="323" t="s">
        <v>396</v>
      </c>
      <c r="J31" s="345" t="s">
        <v>258</v>
      </c>
      <c r="K31" s="346"/>
      <c r="L31" s="159" t="s">
        <v>47</v>
      </c>
      <c r="M31" s="159" t="s">
        <v>48</v>
      </c>
      <c r="N31" s="159" t="s">
        <v>49</v>
      </c>
      <c r="O31" s="159" t="s">
        <v>47</v>
      </c>
      <c r="P31" s="159" t="s">
        <v>48</v>
      </c>
      <c r="Q31" s="159" t="s">
        <v>49</v>
      </c>
      <c r="R31" s="126"/>
    </row>
    <row r="32" spans="1:18" ht="20" customHeight="1">
      <c r="A32" s="20"/>
      <c r="B32" s="73"/>
      <c r="C32" s="307"/>
      <c r="D32" s="75"/>
      <c r="E32" s="306"/>
      <c r="F32" s="75"/>
      <c r="G32" s="302"/>
      <c r="H32" s="305"/>
      <c r="I32" s="74"/>
      <c r="J32" s="74"/>
      <c r="K32" s="74"/>
      <c r="L32" s="304"/>
      <c r="M32" s="303"/>
      <c r="N32" s="76"/>
      <c r="O32" s="304"/>
      <c r="P32" s="303"/>
      <c r="Q32" s="304"/>
      <c r="R32" s="20"/>
    </row>
    <row r="33" spans="1:18" ht="20" customHeight="1">
      <c r="A33" s="20"/>
      <c r="B33" s="73"/>
      <c r="C33" s="307"/>
      <c r="D33" s="75"/>
      <c r="E33" s="306"/>
      <c r="F33" s="75"/>
      <c r="G33" s="302"/>
      <c r="H33" s="305"/>
      <c r="I33" s="74"/>
      <c r="J33" s="74"/>
      <c r="K33" s="74"/>
      <c r="L33" s="304"/>
      <c r="M33" s="303"/>
      <c r="N33" s="76"/>
      <c r="O33" s="304"/>
      <c r="P33" s="303"/>
      <c r="Q33" s="304"/>
      <c r="R33" s="20"/>
    </row>
    <row r="34" spans="1:18" ht="20" customHeight="1">
      <c r="A34" s="31"/>
      <c r="B34" s="73"/>
      <c r="C34" s="307"/>
      <c r="D34" s="75"/>
      <c r="E34" s="306"/>
      <c r="F34" s="75"/>
      <c r="G34" s="302"/>
      <c r="H34" s="305"/>
      <c r="I34" s="74"/>
      <c r="J34" s="74"/>
      <c r="K34" s="74"/>
      <c r="L34" s="304"/>
      <c r="M34" s="303"/>
      <c r="N34" s="76"/>
      <c r="O34" s="304"/>
      <c r="P34" s="303"/>
      <c r="Q34" s="304"/>
      <c r="R34" s="31"/>
    </row>
    <row r="35" spans="1:18" ht="20" customHeight="1">
      <c r="A35" s="20"/>
      <c r="B35" s="73"/>
      <c r="C35" s="307"/>
      <c r="D35" s="75"/>
      <c r="E35" s="306"/>
      <c r="F35" s="75"/>
      <c r="G35" s="302"/>
      <c r="H35" s="305"/>
      <c r="I35" s="74"/>
      <c r="J35" s="74"/>
      <c r="K35" s="74"/>
      <c r="L35" s="304"/>
      <c r="M35" s="303"/>
      <c r="N35" s="76"/>
      <c r="O35" s="304"/>
      <c r="P35" s="303"/>
      <c r="Q35" s="304"/>
      <c r="R35" s="20"/>
    </row>
    <row r="36" spans="1:18" ht="20" customHeight="1">
      <c r="A36" s="20"/>
      <c r="B36" s="73"/>
      <c r="C36" s="307"/>
      <c r="D36" s="75"/>
      <c r="E36" s="306"/>
      <c r="F36" s="75"/>
      <c r="G36" s="302"/>
      <c r="H36" s="305"/>
      <c r="I36" s="74"/>
      <c r="J36" s="74"/>
      <c r="K36" s="74"/>
      <c r="L36" s="304"/>
      <c r="M36" s="303"/>
      <c r="N36" s="76"/>
      <c r="O36" s="304"/>
      <c r="P36" s="303"/>
      <c r="Q36" s="304"/>
      <c r="R36" s="20"/>
    </row>
    <row r="37" spans="1:18" ht="20" customHeight="1">
      <c r="A37" s="20"/>
      <c r="B37" s="73"/>
      <c r="C37" s="307"/>
      <c r="D37" s="75"/>
      <c r="E37" s="306"/>
      <c r="F37" s="75"/>
      <c r="G37" s="302"/>
      <c r="H37" s="305"/>
      <c r="I37" s="74"/>
      <c r="J37" s="74"/>
      <c r="K37" s="74"/>
      <c r="L37" s="304"/>
      <c r="M37" s="303"/>
      <c r="N37" s="76"/>
      <c r="O37" s="304"/>
      <c r="P37" s="303"/>
      <c r="Q37" s="304"/>
      <c r="R37" s="20"/>
    </row>
    <row r="38" spans="1:18" ht="20" customHeight="1">
      <c r="A38" s="20"/>
      <c r="B38" s="73"/>
      <c r="C38" s="307"/>
      <c r="D38" s="75"/>
      <c r="E38" s="306"/>
      <c r="F38" s="75"/>
      <c r="G38" s="302"/>
      <c r="H38" s="305"/>
      <c r="I38" s="74"/>
      <c r="J38" s="74"/>
      <c r="K38" s="74"/>
      <c r="L38" s="304"/>
      <c r="M38" s="303"/>
      <c r="N38" s="76"/>
      <c r="O38" s="304"/>
      <c r="P38" s="303"/>
      <c r="Q38" s="304"/>
      <c r="R38" s="20"/>
    </row>
    <row r="39" spans="1:18" ht="20" customHeight="1">
      <c r="A39" s="31"/>
      <c r="B39" s="73"/>
      <c r="C39" s="307"/>
      <c r="D39" s="75"/>
      <c r="E39" s="306"/>
      <c r="F39" s="75"/>
      <c r="G39" s="302"/>
      <c r="H39" s="305"/>
      <c r="I39" s="74"/>
      <c r="J39" s="74"/>
      <c r="K39" s="74"/>
      <c r="L39" s="304"/>
      <c r="M39" s="303"/>
      <c r="N39" s="76"/>
      <c r="O39" s="304"/>
      <c r="P39" s="303"/>
      <c r="Q39" s="304"/>
      <c r="R39" s="31"/>
    </row>
    <row r="40" spans="1:18" ht="20" customHeight="1">
      <c r="A40" s="31"/>
      <c r="B40" s="73"/>
      <c r="C40" s="307"/>
      <c r="D40" s="75"/>
      <c r="E40" s="306"/>
      <c r="F40" s="75"/>
      <c r="G40" s="302"/>
      <c r="H40" s="305"/>
      <c r="I40" s="74"/>
      <c r="J40" s="74"/>
      <c r="K40" s="74"/>
      <c r="L40" s="304"/>
      <c r="M40" s="303"/>
      <c r="N40" s="76"/>
      <c r="O40" s="304"/>
      <c r="P40" s="303"/>
      <c r="Q40" s="304"/>
      <c r="R40" s="31"/>
    </row>
    <row r="41" spans="1:18" ht="20" customHeight="1">
      <c r="A41" s="31"/>
      <c r="B41" s="73"/>
      <c r="C41" s="307"/>
      <c r="D41" s="75"/>
      <c r="E41" s="306"/>
      <c r="F41" s="75"/>
      <c r="G41" s="302"/>
      <c r="H41" s="305"/>
      <c r="I41" s="74"/>
      <c r="J41" s="74"/>
      <c r="K41" s="74"/>
      <c r="L41" s="304"/>
      <c r="M41" s="303"/>
      <c r="N41" s="76"/>
      <c r="O41" s="304"/>
      <c r="P41" s="303"/>
      <c r="Q41" s="304"/>
      <c r="R41" s="31"/>
    </row>
    <row r="42" spans="1:18" ht="20" customHeight="1">
      <c r="A42" s="31"/>
      <c r="B42" s="73"/>
      <c r="C42" s="307"/>
      <c r="D42" s="75"/>
      <c r="E42" s="306"/>
      <c r="F42" s="75"/>
      <c r="G42" s="302"/>
      <c r="H42" s="305"/>
      <c r="I42" s="74"/>
      <c r="J42" s="74"/>
      <c r="K42" s="74"/>
      <c r="L42" s="304"/>
      <c r="M42" s="303"/>
      <c r="N42" s="76"/>
      <c r="O42" s="304"/>
      <c r="P42" s="303"/>
      <c r="Q42" s="304"/>
      <c r="R42" s="31"/>
    </row>
    <row r="43" spans="1:18" ht="20" customHeight="1">
      <c r="A43" s="31"/>
      <c r="B43" s="73"/>
      <c r="C43" s="307"/>
      <c r="D43" s="75"/>
      <c r="E43" s="306"/>
      <c r="F43" s="75"/>
      <c r="G43" s="302"/>
      <c r="H43" s="305"/>
      <c r="I43" s="74"/>
      <c r="J43" s="74"/>
      <c r="K43" s="74"/>
      <c r="L43" s="304"/>
      <c r="M43" s="303"/>
      <c r="N43" s="76"/>
      <c r="O43" s="304"/>
      <c r="P43" s="303"/>
      <c r="Q43" s="304"/>
      <c r="R43" s="31"/>
    </row>
    <row r="44" spans="1:18" ht="20" customHeight="1">
      <c r="A44" s="31"/>
      <c r="B44" s="73"/>
      <c r="C44" s="307"/>
      <c r="D44" s="75"/>
      <c r="E44" s="306"/>
      <c r="F44" s="75"/>
      <c r="G44" s="302"/>
      <c r="H44" s="305"/>
      <c r="I44" s="74"/>
      <c r="J44" s="74"/>
      <c r="K44" s="74"/>
      <c r="L44" s="304"/>
      <c r="M44" s="303"/>
      <c r="N44" s="76"/>
      <c r="O44" s="304"/>
      <c r="P44" s="303"/>
      <c r="Q44" s="304"/>
      <c r="R44" s="31"/>
    </row>
    <row r="45" spans="1:18" ht="20" customHeight="1">
      <c r="A45" s="31"/>
      <c r="B45" s="73"/>
      <c r="C45" s="307"/>
      <c r="D45" s="75"/>
      <c r="E45" s="306"/>
      <c r="F45" s="75"/>
      <c r="G45" s="302"/>
      <c r="H45" s="305"/>
      <c r="I45" s="74"/>
      <c r="J45" s="74"/>
      <c r="K45" s="74"/>
      <c r="L45" s="304"/>
      <c r="M45" s="303"/>
      <c r="N45" s="76"/>
      <c r="O45" s="304"/>
      <c r="P45" s="303"/>
      <c r="Q45" s="304"/>
      <c r="R45" s="31"/>
    </row>
    <row r="46" spans="1:18" ht="20" customHeight="1">
      <c r="A46" s="31"/>
      <c r="B46" s="73"/>
      <c r="C46" s="307"/>
      <c r="D46" s="75"/>
      <c r="E46" s="306"/>
      <c r="F46" s="75"/>
      <c r="G46" s="302"/>
      <c r="H46" s="305"/>
      <c r="I46" s="74"/>
      <c r="J46" s="74"/>
      <c r="K46" s="74"/>
      <c r="L46" s="304"/>
      <c r="M46" s="303"/>
      <c r="N46" s="76"/>
      <c r="O46" s="304"/>
      <c r="P46" s="303"/>
      <c r="Q46" s="304"/>
      <c r="R46" s="31"/>
    </row>
    <row r="47" spans="1:18" ht="20" customHeight="1">
      <c r="A47" s="31"/>
      <c r="B47" s="73"/>
      <c r="C47" s="307"/>
      <c r="D47" s="75"/>
      <c r="E47" s="306"/>
      <c r="F47" s="75"/>
      <c r="G47" s="302"/>
      <c r="H47" s="305"/>
      <c r="I47" s="74"/>
      <c r="J47" s="74"/>
      <c r="K47" s="74"/>
      <c r="L47" s="304"/>
      <c r="M47" s="303"/>
      <c r="N47" s="76"/>
      <c r="O47" s="304"/>
      <c r="P47" s="303"/>
      <c r="Q47" s="304"/>
      <c r="R47" s="31"/>
    </row>
    <row r="48" spans="1:18" ht="20" customHeight="1">
      <c r="A48" s="31"/>
      <c r="B48" s="73"/>
      <c r="C48" s="307"/>
      <c r="D48" s="75"/>
      <c r="E48" s="306"/>
      <c r="F48" s="75"/>
      <c r="G48" s="302"/>
      <c r="H48" s="305"/>
      <c r="I48" s="74"/>
      <c r="J48" s="74"/>
      <c r="K48" s="74"/>
      <c r="L48" s="304"/>
      <c r="M48" s="303"/>
      <c r="N48" s="76"/>
      <c r="O48" s="304"/>
      <c r="P48" s="303"/>
      <c r="Q48" s="304"/>
      <c r="R48" s="31"/>
    </row>
    <row r="49" spans="1:18" ht="20" customHeight="1">
      <c r="A49" s="20"/>
      <c r="B49" s="73"/>
      <c r="C49" s="307"/>
      <c r="D49" s="75"/>
      <c r="E49" s="306"/>
      <c r="F49" s="75"/>
      <c r="G49" s="302"/>
      <c r="H49" s="305"/>
      <c r="I49" s="74"/>
      <c r="J49" s="74"/>
      <c r="K49" s="74"/>
      <c r="L49" s="304"/>
      <c r="M49" s="303"/>
      <c r="N49" s="76"/>
      <c r="O49" s="304"/>
      <c r="P49" s="303"/>
      <c r="Q49" s="304"/>
      <c r="R49" s="20"/>
    </row>
    <row r="50" spans="1:18" ht="20" customHeight="1">
      <c r="A50" s="20"/>
      <c r="B50" s="73"/>
      <c r="C50" s="307"/>
      <c r="D50" s="75"/>
      <c r="E50" s="306"/>
      <c r="F50" s="75"/>
      <c r="G50" s="302"/>
      <c r="H50" s="305"/>
      <c r="I50" s="74"/>
      <c r="J50" s="74"/>
      <c r="K50" s="74"/>
      <c r="L50" s="304"/>
      <c r="M50" s="303"/>
      <c r="N50" s="76"/>
      <c r="O50" s="304"/>
      <c r="P50" s="303"/>
      <c r="Q50" s="304"/>
      <c r="R50" s="20"/>
    </row>
    <row r="51" spans="1:18" ht="20" customHeight="1">
      <c r="A51" s="20"/>
      <c r="B51" s="73"/>
      <c r="C51" s="307"/>
      <c r="D51" s="75"/>
      <c r="E51" s="306"/>
      <c r="F51" s="75"/>
      <c r="G51" s="302"/>
      <c r="H51" s="305"/>
      <c r="I51" s="74"/>
      <c r="J51" s="74"/>
      <c r="K51" s="74"/>
      <c r="L51" s="304"/>
      <c r="M51" s="303"/>
      <c r="N51" s="76"/>
      <c r="O51" s="304"/>
      <c r="P51" s="303"/>
      <c r="Q51" s="304"/>
      <c r="R51" s="20"/>
    </row>
    <row r="52" spans="1:18" ht="20" customHeight="1">
      <c r="A52" s="20"/>
      <c r="B52" s="73"/>
      <c r="C52" s="307"/>
      <c r="D52" s="75"/>
      <c r="E52" s="306"/>
      <c r="F52" s="75"/>
      <c r="G52" s="302"/>
      <c r="H52" s="305"/>
      <c r="I52" s="74"/>
      <c r="J52" s="74"/>
      <c r="K52" s="74"/>
      <c r="L52" s="304"/>
      <c r="M52" s="303"/>
      <c r="N52" s="76"/>
      <c r="O52" s="304"/>
      <c r="P52" s="303"/>
      <c r="Q52" s="304"/>
      <c r="R52" s="20"/>
    </row>
    <row r="53" spans="1:18" ht="20" customHeight="1">
      <c r="A53" s="20"/>
      <c r="B53" s="73"/>
      <c r="C53" s="307"/>
      <c r="D53" s="75"/>
      <c r="E53" s="306"/>
      <c r="F53" s="75"/>
      <c r="G53" s="302"/>
      <c r="H53" s="305"/>
      <c r="I53" s="74"/>
      <c r="J53" s="74"/>
      <c r="K53" s="74"/>
      <c r="L53" s="304"/>
      <c r="M53" s="303"/>
      <c r="N53" s="76"/>
      <c r="O53" s="304"/>
      <c r="P53" s="303"/>
      <c r="Q53" s="304"/>
      <c r="R53" s="20"/>
    </row>
    <row r="54" spans="1:18" ht="20" customHeight="1">
      <c r="A54" s="20"/>
      <c r="B54" s="73"/>
      <c r="C54" s="307"/>
      <c r="D54" s="75"/>
      <c r="E54" s="306"/>
      <c r="F54" s="75"/>
      <c r="G54" s="302"/>
      <c r="H54" s="305"/>
      <c r="I54" s="74"/>
      <c r="J54" s="74"/>
      <c r="K54" s="74"/>
      <c r="L54" s="304"/>
      <c r="M54" s="303"/>
      <c r="N54" s="76"/>
      <c r="O54" s="304"/>
      <c r="P54" s="303"/>
      <c r="Q54" s="304"/>
      <c r="R54" s="20"/>
    </row>
    <row r="55" spans="1:18" ht="20" customHeight="1">
      <c r="A55" s="20"/>
      <c r="B55" s="73"/>
      <c r="C55" s="307"/>
      <c r="D55" s="75"/>
      <c r="E55" s="306"/>
      <c r="F55" s="75"/>
      <c r="G55" s="302"/>
      <c r="H55" s="305"/>
      <c r="I55" s="74"/>
      <c r="J55" s="74"/>
      <c r="K55" s="74"/>
      <c r="L55" s="304"/>
      <c r="M55" s="303"/>
      <c r="N55" s="76"/>
      <c r="O55" s="304"/>
      <c r="P55" s="303"/>
      <c r="Q55" s="304"/>
      <c r="R55" s="20"/>
    </row>
    <row r="56" spans="1:18" ht="20" customHeight="1">
      <c r="A56" s="20"/>
      <c r="B56" s="73"/>
      <c r="C56" s="307"/>
      <c r="D56" s="75"/>
      <c r="E56" s="306"/>
      <c r="F56" s="75"/>
      <c r="G56" s="302"/>
      <c r="H56" s="305"/>
      <c r="I56" s="74"/>
      <c r="J56" s="74"/>
      <c r="K56" s="74"/>
      <c r="L56" s="304"/>
      <c r="M56" s="303"/>
      <c r="N56" s="76"/>
      <c r="O56" s="304"/>
      <c r="P56" s="303"/>
      <c r="Q56" s="304"/>
      <c r="R56" s="20"/>
    </row>
    <row r="57" spans="1:18" ht="20" customHeight="1">
      <c r="A57" s="20"/>
      <c r="B57" s="73"/>
      <c r="C57" s="307"/>
      <c r="D57" s="75"/>
      <c r="E57" s="306"/>
      <c r="F57" s="75"/>
      <c r="G57" s="302"/>
      <c r="H57" s="305"/>
      <c r="I57" s="74"/>
      <c r="J57" s="74"/>
      <c r="K57" s="74"/>
      <c r="L57" s="304"/>
      <c r="M57" s="303"/>
      <c r="N57" s="76"/>
      <c r="O57" s="304"/>
      <c r="P57" s="303"/>
      <c r="Q57" s="304"/>
      <c r="R57" s="20"/>
    </row>
    <row r="58" spans="1:18" ht="20" customHeight="1">
      <c r="A58" s="20"/>
      <c r="B58" s="73"/>
      <c r="C58" s="307"/>
      <c r="D58" s="75"/>
      <c r="E58" s="306"/>
      <c r="F58" s="75"/>
      <c r="G58" s="302"/>
      <c r="H58" s="305"/>
      <c r="I58" s="74"/>
      <c r="J58" s="74"/>
      <c r="K58" s="74"/>
      <c r="L58" s="304"/>
      <c r="M58" s="303"/>
      <c r="N58" s="76"/>
      <c r="O58" s="304"/>
      <c r="P58" s="303"/>
      <c r="Q58" s="304"/>
      <c r="R58" s="20"/>
    </row>
    <row r="59" spans="1:18" ht="20" customHeight="1">
      <c r="A59" s="20"/>
      <c r="B59" s="73"/>
      <c r="C59" s="307"/>
      <c r="D59" s="75"/>
      <c r="E59" s="306"/>
      <c r="F59" s="75"/>
      <c r="G59" s="302"/>
      <c r="H59" s="305"/>
      <c r="I59" s="74"/>
      <c r="J59" s="74"/>
      <c r="K59" s="74"/>
      <c r="L59" s="304"/>
      <c r="M59" s="303"/>
      <c r="N59" s="76"/>
      <c r="O59" s="304"/>
      <c r="P59" s="303"/>
      <c r="Q59" s="304"/>
      <c r="R59" s="20"/>
    </row>
    <row r="60" spans="1:18" ht="20" customHeight="1">
      <c r="A60" s="20"/>
      <c r="B60" s="73"/>
      <c r="C60" s="307"/>
      <c r="D60" s="75"/>
      <c r="E60" s="306"/>
      <c r="F60" s="75"/>
      <c r="G60" s="302"/>
      <c r="H60" s="305"/>
      <c r="I60" s="74"/>
      <c r="J60" s="74"/>
      <c r="K60" s="74"/>
      <c r="L60" s="304"/>
      <c r="M60" s="303"/>
      <c r="N60" s="76"/>
      <c r="O60" s="304"/>
      <c r="P60" s="303"/>
      <c r="Q60" s="304"/>
      <c r="R60" s="20"/>
    </row>
    <row r="61" spans="1:18" ht="20" customHeight="1">
      <c r="A61" s="20"/>
      <c r="B61" s="73"/>
      <c r="C61" s="307"/>
      <c r="D61" s="75"/>
      <c r="E61" s="306"/>
      <c r="F61" s="75"/>
      <c r="G61" s="302"/>
      <c r="H61" s="305"/>
      <c r="I61" s="74"/>
      <c r="J61" s="74"/>
      <c r="K61" s="74"/>
      <c r="L61" s="304"/>
      <c r="M61" s="303"/>
      <c r="N61" s="76"/>
      <c r="O61" s="304"/>
      <c r="P61" s="303"/>
      <c r="Q61" s="304"/>
      <c r="R61" s="20"/>
    </row>
    <row r="62" spans="1:18" ht="20" customHeight="1">
      <c r="A62" s="20"/>
      <c r="B62" s="73"/>
      <c r="C62" s="307"/>
      <c r="D62" s="75"/>
      <c r="E62" s="306"/>
      <c r="F62" s="75"/>
      <c r="G62" s="302"/>
      <c r="H62" s="305"/>
      <c r="I62" s="74"/>
      <c r="J62" s="74"/>
      <c r="K62" s="74"/>
      <c r="L62" s="304"/>
      <c r="M62" s="303"/>
      <c r="N62" s="76"/>
      <c r="O62" s="304"/>
      <c r="P62" s="303"/>
      <c r="Q62" s="304"/>
      <c r="R62" s="20"/>
    </row>
    <row r="63" spans="1:18" ht="20" customHeight="1">
      <c r="A63" s="20"/>
      <c r="B63" s="73"/>
      <c r="C63" s="307"/>
      <c r="D63" s="75"/>
      <c r="E63" s="306"/>
      <c r="F63" s="75"/>
      <c r="G63" s="302"/>
      <c r="H63" s="305"/>
      <c r="I63" s="74"/>
      <c r="J63" s="74"/>
      <c r="K63" s="74"/>
      <c r="L63" s="304"/>
      <c r="M63" s="303"/>
      <c r="N63" s="76"/>
      <c r="O63" s="304"/>
      <c r="P63" s="303"/>
      <c r="Q63" s="304"/>
      <c r="R63" s="20"/>
    </row>
    <row r="64" spans="1:18" ht="20" customHeight="1">
      <c r="A64" s="20"/>
      <c r="B64" s="73"/>
      <c r="C64" s="307"/>
      <c r="D64" s="75"/>
      <c r="E64" s="306"/>
      <c r="F64" s="75"/>
      <c r="G64" s="302"/>
      <c r="H64" s="305"/>
      <c r="I64" s="74"/>
      <c r="J64" s="74"/>
      <c r="K64" s="74"/>
      <c r="L64" s="304"/>
      <c r="M64" s="303"/>
      <c r="N64" s="76"/>
      <c r="O64" s="304"/>
      <c r="P64" s="303"/>
      <c r="Q64" s="304"/>
      <c r="R64" s="20"/>
    </row>
    <row r="65" spans="1:18" ht="20" customHeight="1">
      <c r="A65" s="20"/>
      <c r="B65" s="73"/>
      <c r="C65" s="307"/>
      <c r="D65" s="75"/>
      <c r="E65" s="306"/>
      <c r="F65" s="75"/>
      <c r="G65" s="302"/>
      <c r="H65" s="305"/>
      <c r="I65" s="74"/>
      <c r="J65" s="74"/>
      <c r="K65" s="74"/>
      <c r="L65" s="304"/>
      <c r="M65" s="303"/>
      <c r="N65" s="76"/>
      <c r="O65" s="304"/>
      <c r="P65" s="303"/>
      <c r="Q65" s="304"/>
      <c r="R65" s="20"/>
    </row>
    <row r="66" spans="1:18" ht="20" customHeight="1">
      <c r="A66" s="20"/>
      <c r="B66" s="73"/>
      <c r="C66" s="307"/>
      <c r="D66" s="75"/>
      <c r="E66" s="306"/>
      <c r="F66" s="75"/>
      <c r="G66" s="302"/>
      <c r="H66" s="305"/>
      <c r="I66" s="74"/>
      <c r="J66" s="74"/>
      <c r="K66" s="74"/>
      <c r="L66" s="304"/>
      <c r="M66" s="303"/>
      <c r="N66" s="76"/>
      <c r="O66" s="304"/>
      <c r="P66" s="303"/>
      <c r="Q66" s="304"/>
      <c r="R66" s="20"/>
    </row>
    <row r="67" spans="1:18" ht="20" customHeight="1">
      <c r="A67" s="20"/>
      <c r="B67" s="73"/>
      <c r="C67" s="307"/>
      <c r="D67" s="75"/>
      <c r="E67" s="306"/>
      <c r="F67" s="75"/>
      <c r="G67" s="302"/>
      <c r="H67" s="305"/>
      <c r="I67" s="74"/>
      <c r="J67" s="74"/>
      <c r="K67" s="74"/>
      <c r="L67" s="304"/>
      <c r="M67" s="303"/>
      <c r="N67" s="76"/>
      <c r="O67" s="304"/>
      <c r="P67" s="303"/>
      <c r="Q67" s="304"/>
      <c r="R67" s="20"/>
    </row>
    <row r="68" spans="1:18" ht="28.5" customHeight="1">
      <c r="A68" s="126"/>
      <c r="B68" s="160"/>
      <c r="C68" s="160"/>
      <c r="D68" s="160"/>
      <c r="E68" s="160"/>
      <c r="F68" s="160"/>
      <c r="G68" s="161">
        <f>SUM(G32:G67)</f>
        <v>0</v>
      </c>
      <c r="H68" s="162"/>
      <c r="I68" s="161">
        <f>SUM(I32:I67)</f>
        <v>0</v>
      </c>
      <c r="J68" s="161">
        <f>SUM(J32:J67)</f>
        <v>0</v>
      </c>
      <c r="K68" s="161">
        <f>SUM(K32:K67)</f>
        <v>0</v>
      </c>
      <c r="L68" s="165"/>
      <c r="M68" s="165"/>
      <c r="N68" s="165"/>
      <c r="O68" s="165"/>
      <c r="P68" s="165"/>
      <c r="Q68" s="165"/>
      <c r="R68" s="126"/>
    </row>
    <row r="69" spans="1:18" s="31" customFormat="1" ht="10.5" customHeight="1">
      <c r="A69" s="126"/>
      <c r="B69" s="160"/>
      <c r="C69" s="160"/>
      <c r="D69" s="160"/>
      <c r="E69" s="160"/>
      <c r="F69" s="160"/>
      <c r="G69" s="164"/>
      <c r="H69" s="160"/>
      <c r="I69" s="164"/>
      <c r="J69" s="164"/>
      <c r="K69" s="164"/>
      <c r="L69" s="165"/>
      <c r="M69" s="165"/>
      <c r="N69" s="165"/>
      <c r="O69" s="165"/>
      <c r="P69" s="165"/>
      <c r="Q69" s="165"/>
      <c r="R69" s="126"/>
    </row>
    <row r="70" spans="1:18" s="1" customFormat="1" ht="27" customHeight="1">
      <c r="A70" s="152"/>
      <c r="B70" s="350" t="s">
        <v>140</v>
      </c>
      <c r="C70" s="351"/>
      <c r="D70" s="351"/>
      <c r="E70" s="351"/>
      <c r="F70" s="351"/>
      <c r="G70" s="351"/>
      <c r="H70" s="351"/>
      <c r="I70" s="351"/>
      <c r="J70" s="351"/>
      <c r="K70" s="166"/>
      <c r="L70" s="152"/>
      <c r="M70" s="152"/>
      <c r="N70" s="152"/>
      <c r="O70" s="152"/>
      <c r="P70" s="152"/>
      <c r="Q70" s="152"/>
      <c r="R70" s="152"/>
    </row>
    <row r="71" spans="1:18" s="1" customFormat="1" ht="33" customHeight="1">
      <c r="A71" s="152"/>
      <c r="B71" s="352" t="s">
        <v>178</v>
      </c>
      <c r="C71" s="353"/>
      <c r="D71" s="353"/>
      <c r="E71" s="353"/>
      <c r="F71" s="353"/>
      <c r="G71" s="353"/>
      <c r="H71" s="353"/>
      <c r="I71" s="353"/>
      <c r="J71" s="353"/>
      <c r="K71" s="167"/>
      <c r="L71" s="152"/>
      <c r="M71" s="152"/>
      <c r="N71" s="152"/>
      <c r="O71" s="152"/>
      <c r="P71" s="152"/>
      <c r="Q71" s="152"/>
      <c r="R71" s="152"/>
    </row>
    <row r="72" spans="1:18" s="1" customFormat="1" ht="18.649999999999999" customHeight="1">
      <c r="A72" s="152"/>
      <c r="B72" s="160"/>
      <c r="C72" s="160"/>
      <c r="D72" s="160"/>
      <c r="E72" s="160"/>
      <c r="F72" s="160"/>
      <c r="G72" s="160"/>
      <c r="H72" s="160"/>
      <c r="I72" s="160"/>
      <c r="J72" s="168"/>
      <c r="K72" s="168"/>
      <c r="L72" s="168"/>
      <c r="M72" s="168"/>
      <c r="N72" s="168"/>
      <c r="O72" s="168"/>
      <c r="P72" s="168"/>
      <c r="Q72" s="168"/>
      <c r="R72" s="152"/>
    </row>
    <row r="73" spans="1:18">
      <c r="A73" s="126"/>
      <c r="B73" s="126"/>
      <c r="C73" s="126"/>
      <c r="D73" s="126"/>
      <c r="E73" s="126"/>
      <c r="F73" s="126"/>
      <c r="G73" s="126"/>
      <c r="H73" s="126"/>
      <c r="I73" s="126"/>
      <c r="J73" s="126"/>
      <c r="K73" s="126"/>
      <c r="L73" s="126"/>
      <c r="M73" s="126"/>
      <c r="N73" s="126"/>
      <c r="O73" s="126"/>
      <c r="P73" s="126"/>
      <c r="Q73" s="126"/>
      <c r="R73" s="126"/>
    </row>
    <row r="74" spans="1:18" ht="15.5">
      <c r="A74" s="126"/>
      <c r="B74" s="157" t="s">
        <v>51</v>
      </c>
      <c r="C74" s="126"/>
      <c r="D74" s="126"/>
      <c r="E74" s="126"/>
      <c r="F74" s="126"/>
      <c r="G74" s="126"/>
      <c r="H74" s="151"/>
      <c r="I74" s="31"/>
      <c r="J74" s="31"/>
      <c r="K74" s="270"/>
      <c r="L74" s="145"/>
      <c r="M74" s="126"/>
      <c r="N74" s="126"/>
      <c r="O74" s="126"/>
      <c r="P74" s="126"/>
      <c r="Q74" s="126"/>
      <c r="R74" s="126"/>
    </row>
    <row r="75" spans="1:18">
      <c r="A75" s="126"/>
      <c r="B75" s="126"/>
      <c r="C75" s="126"/>
      <c r="D75" s="126"/>
      <c r="E75" s="126"/>
      <c r="F75" s="126"/>
      <c r="G75" s="126"/>
      <c r="H75" s="151"/>
      <c r="I75" s="31"/>
      <c r="J75" s="31"/>
      <c r="K75" s="271"/>
      <c r="L75" s="145"/>
      <c r="M75" s="126"/>
      <c r="N75" s="126"/>
      <c r="O75" s="126"/>
      <c r="P75" s="126"/>
      <c r="Q75" s="126"/>
      <c r="R75" s="126"/>
    </row>
    <row r="76" spans="1:18" ht="74" customHeight="1">
      <c r="A76" s="126"/>
      <c r="B76" s="260" t="s">
        <v>52</v>
      </c>
      <c r="C76" s="260" t="s">
        <v>53</v>
      </c>
      <c r="D76" s="260" t="s">
        <v>54</v>
      </c>
      <c r="E76" s="260" t="s">
        <v>341</v>
      </c>
      <c r="F76" s="260" t="s">
        <v>342</v>
      </c>
      <c r="G76" s="260" t="s">
        <v>344</v>
      </c>
      <c r="H76" s="260" t="s">
        <v>347</v>
      </c>
      <c r="I76" s="260" t="s">
        <v>55</v>
      </c>
      <c r="J76" s="259" t="s">
        <v>9</v>
      </c>
      <c r="K76" s="31"/>
      <c r="L76" s="145"/>
      <c r="M76" s="126"/>
      <c r="N76" s="126"/>
      <c r="O76" s="126"/>
      <c r="P76" s="126"/>
      <c r="Q76" s="126"/>
      <c r="R76" s="126"/>
    </row>
    <row r="77" spans="1:18" ht="78">
      <c r="A77" s="126"/>
      <c r="B77" s="159" t="s">
        <v>56</v>
      </c>
      <c r="C77" s="159" t="s">
        <v>238</v>
      </c>
      <c r="D77" s="159" t="s">
        <v>57</v>
      </c>
      <c r="E77" s="272" t="s">
        <v>357</v>
      </c>
      <c r="F77" s="159" t="s">
        <v>343</v>
      </c>
      <c r="G77" s="273" t="s">
        <v>345</v>
      </c>
      <c r="H77" s="159" t="s">
        <v>346</v>
      </c>
      <c r="I77" s="159" t="s">
        <v>358</v>
      </c>
      <c r="J77" s="261" t="s">
        <v>58</v>
      </c>
      <c r="K77" s="31"/>
      <c r="L77" s="145"/>
      <c r="M77" s="126"/>
      <c r="N77" s="126"/>
      <c r="O77" s="126"/>
      <c r="P77" s="126"/>
      <c r="Q77" s="126"/>
      <c r="R77" s="126"/>
    </row>
    <row r="78" spans="1:18" ht="20" customHeight="1">
      <c r="A78" s="20"/>
      <c r="B78" s="75"/>
      <c r="C78" s="75"/>
      <c r="D78" s="75"/>
      <c r="E78" s="309"/>
      <c r="F78" s="274"/>
      <c r="G78" s="275">
        <f>1607*F78</f>
        <v>0</v>
      </c>
      <c r="H78" s="276">
        <f>IF(G78=0,0,E78/G78)</f>
        <v>0</v>
      </c>
      <c r="I78" s="308"/>
      <c r="J78" s="277">
        <f>H78*I78</f>
        <v>0</v>
      </c>
      <c r="K78" s="31"/>
      <c r="L78" s="145"/>
      <c r="M78" s="126"/>
      <c r="N78" s="126"/>
      <c r="O78" s="126"/>
      <c r="P78" s="126"/>
      <c r="Q78" s="126"/>
      <c r="R78" s="126"/>
    </row>
    <row r="79" spans="1:18" ht="20" customHeight="1">
      <c r="A79" s="20"/>
      <c r="B79" s="75"/>
      <c r="C79" s="75"/>
      <c r="D79" s="75"/>
      <c r="E79" s="309"/>
      <c r="F79" s="274"/>
      <c r="G79" s="275">
        <f>1607*F79</f>
        <v>0</v>
      </c>
      <c r="H79" s="276">
        <f>IF(G79=0,0,E79/G79)</f>
        <v>0</v>
      </c>
      <c r="I79" s="308"/>
      <c r="J79" s="277">
        <f t="shared" ref="J79:J97" si="0">H79*I79</f>
        <v>0</v>
      </c>
      <c r="K79" s="31"/>
      <c r="L79" s="145"/>
      <c r="M79" s="126"/>
      <c r="N79" s="126"/>
      <c r="O79" s="126"/>
      <c r="P79" s="126"/>
      <c r="Q79" s="126"/>
      <c r="R79" s="126"/>
    </row>
    <row r="80" spans="1:18" ht="20" customHeight="1">
      <c r="A80" s="20"/>
      <c r="B80" s="75"/>
      <c r="C80" s="75"/>
      <c r="D80" s="75"/>
      <c r="E80" s="309"/>
      <c r="F80" s="274"/>
      <c r="G80" s="275">
        <f t="shared" ref="G80:G97" si="1">1607*F80</f>
        <v>0</v>
      </c>
      <c r="H80" s="276">
        <f t="shared" ref="H80:H97" si="2">IF(G80=0,0,E80/G80)</f>
        <v>0</v>
      </c>
      <c r="I80" s="308"/>
      <c r="J80" s="277">
        <f t="shared" si="0"/>
        <v>0</v>
      </c>
      <c r="K80" s="31"/>
      <c r="L80" s="145"/>
      <c r="M80" s="126"/>
      <c r="N80" s="126"/>
      <c r="O80" s="126"/>
      <c r="P80" s="126"/>
      <c r="Q80" s="126"/>
      <c r="R80" s="126"/>
    </row>
    <row r="81" spans="1:18" ht="20" customHeight="1">
      <c r="A81" s="20"/>
      <c r="B81" s="75"/>
      <c r="C81" s="75"/>
      <c r="D81" s="75"/>
      <c r="E81" s="309"/>
      <c r="F81" s="274"/>
      <c r="G81" s="275">
        <f t="shared" si="1"/>
        <v>0</v>
      </c>
      <c r="H81" s="276">
        <f t="shared" si="2"/>
        <v>0</v>
      </c>
      <c r="I81" s="308"/>
      <c r="J81" s="277">
        <f t="shared" si="0"/>
        <v>0</v>
      </c>
      <c r="K81" s="31"/>
      <c r="L81" s="145"/>
      <c r="M81" s="126"/>
      <c r="N81" s="126"/>
      <c r="O81" s="126"/>
      <c r="P81" s="126"/>
      <c r="Q81" s="126"/>
      <c r="R81" s="126"/>
    </row>
    <row r="82" spans="1:18" ht="20" customHeight="1">
      <c r="A82" s="20"/>
      <c r="B82" s="75"/>
      <c r="C82" s="75"/>
      <c r="D82" s="75"/>
      <c r="E82" s="309"/>
      <c r="F82" s="274"/>
      <c r="G82" s="275">
        <f t="shared" si="1"/>
        <v>0</v>
      </c>
      <c r="H82" s="276">
        <f t="shared" si="2"/>
        <v>0</v>
      </c>
      <c r="I82" s="308"/>
      <c r="J82" s="277">
        <f t="shared" si="0"/>
        <v>0</v>
      </c>
      <c r="K82" s="31"/>
      <c r="L82" s="145"/>
      <c r="M82" s="126"/>
      <c r="N82" s="126"/>
      <c r="O82" s="126"/>
      <c r="P82" s="126"/>
      <c r="Q82" s="126"/>
      <c r="R82" s="126"/>
    </row>
    <row r="83" spans="1:18" ht="20" customHeight="1">
      <c r="A83" s="20"/>
      <c r="B83" s="75"/>
      <c r="C83" s="75"/>
      <c r="D83" s="75"/>
      <c r="E83" s="309"/>
      <c r="F83" s="274"/>
      <c r="G83" s="275">
        <f t="shared" si="1"/>
        <v>0</v>
      </c>
      <c r="H83" s="276">
        <f t="shared" si="2"/>
        <v>0</v>
      </c>
      <c r="I83" s="308"/>
      <c r="J83" s="277">
        <f t="shared" si="0"/>
        <v>0</v>
      </c>
      <c r="K83" s="31"/>
      <c r="L83" s="145"/>
      <c r="M83" s="126"/>
      <c r="N83" s="126"/>
      <c r="O83" s="126"/>
      <c r="P83" s="126"/>
      <c r="Q83" s="126"/>
      <c r="R83" s="126"/>
    </row>
    <row r="84" spans="1:18" ht="20" customHeight="1">
      <c r="A84" s="20"/>
      <c r="B84" s="75"/>
      <c r="C84" s="75"/>
      <c r="D84" s="75"/>
      <c r="E84" s="309"/>
      <c r="F84" s="274"/>
      <c r="G84" s="275">
        <f t="shared" si="1"/>
        <v>0</v>
      </c>
      <c r="H84" s="276">
        <f t="shared" si="2"/>
        <v>0</v>
      </c>
      <c r="I84" s="308"/>
      <c r="J84" s="277">
        <f t="shared" si="0"/>
        <v>0</v>
      </c>
      <c r="K84" s="31"/>
      <c r="L84" s="145"/>
      <c r="M84" s="126"/>
      <c r="N84" s="126"/>
      <c r="O84" s="126"/>
      <c r="P84" s="126"/>
      <c r="Q84" s="126"/>
      <c r="R84" s="126"/>
    </row>
    <row r="85" spans="1:18" ht="20" customHeight="1">
      <c r="A85" s="20"/>
      <c r="B85" s="75"/>
      <c r="C85" s="75"/>
      <c r="D85" s="75"/>
      <c r="E85" s="309"/>
      <c r="F85" s="274"/>
      <c r="G85" s="275">
        <f t="shared" si="1"/>
        <v>0</v>
      </c>
      <c r="H85" s="276">
        <f t="shared" si="2"/>
        <v>0</v>
      </c>
      <c r="I85" s="308"/>
      <c r="J85" s="277">
        <f t="shared" si="0"/>
        <v>0</v>
      </c>
      <c r="K85" s="31"/>
      <c r="L85" s="145"/>
      <c r="M85" s="126"/>
      <c r="N85" s="126"/>
      <c r="O85" s="126"/>
      <c r="P85" s="126"/>
      <c r="Q85" s="126"/>
      <c r="R85" s="126"/>
    </row>
    <row r="86" spans="1:18" ht="20" customHeight="1">
      <c r="A86" s="20"/>
      <c r="B86" s="75"/>
      <c r="C86" s="75"/>
      <c r="D86" s="75"/>
      <c r="E86" s="309"/>
      <c r="F86" s="274"/>
      <c r="G86" s="275">
        <f t="shared" si="1"/>
        <v>0</v>
      </c>
      <c r="H86" s="276">
        <f t="shared" si="2"/>
        <v>0</v>
      </c>
      <c r="I86" s="308"/>
      <c r="J86" s="277">
        <f t="shared" si="0"/>
        <v>0</v>
      </c>
      <c r="K86" s="31"/>
      <c r="L86" s="145"/>
      <c r="M86" s="126"/>
      <c r="N86" s="126"/>
      <c r="O86" s="126"/>
      <c r="P86" s="126"/>
      <c r="Q86" s="126"/>
      <c r="R86" s="126"/>
    </row>
    <row r="87" spans="1:18" ht="20" customHeight="1">
      <c r="A87" s="20"/>
      <c r="B87" s="75"/>
      <c r="C87" s="75"/>
      <c r="D87" s="75"/>
      <c r="E87" s="309"/>
      <c r="F87" s="274"/>
      <c r="G87" s="275">
        <f t="shared" si="1"/>
        <v>0</v>
      </c>
      <c r="H87" s="276">
        <f t="shared" si="2"/>
        <v>0</v>
      </c>
      <c r="I87" s="308"/>
      <c r="J87" s="277">
        <f t="shared" si="0"/>
        <v>0</v>
      </c>
      <c r="K87" s="31"/>
      <c r="L87" s="145"/>
      <c r="M87" s="126"/>
      <c r="N87" s="126"/>
      <c r="O87" s="126"/>
      <c r="P87" s="126"/>
      <c r="Q87" s="126"/>
      <c r="R87" s="126"/>
    </row>
    <row r="88" spans="1:18" ht="20" customHeight="1">
      <c r="A88" s="20"/>
      <c r="B88" s="75"/>
      <c r="C88" s="75"/>
      <c r="D88" s="75"/>
      <c r="E88" s="309"/>
      <c r="F88" s="274"/>
      <c r="G88" s="275">
        <f t="shared" si="1"/>
        <v>0</v>
      </c>
      <c r="H88" s="276">
        <f t="shared" si="2"/>
        <v>0</v>
      </c>
      <c r="I88" s="308"/>
      <c r="J88" s="277">
        <f t="shared" si="0"/>
        <v>0</v>
      </c>
      <c r="K88" s="31"/>
      <c r="L88" s="145"/>
      <c r="M88" s="126"/>
      <c r="N88" s="126"/>
      <c r="O88" s="126"/>
      <c r="P88" s="126"/>
      <c r="Q88" s="126"/>
      <c r="R88" s="126"/>
    </row>
    <row r="89" spans="1:18" ht="20" customHeight="1">
      <c r="A89" s="20"/>
      <c r="B89" s="75"/>
      <c r="C89" s="75"/>
      <c r="D89" s="75"/>
      <c r="E89" s="309"/>
      <c r="F89" s="274"/>
      <c r="G89" s="275">
        <f t="shared" si="1"/>
        <v>0</v>
      </c>
      <c r="H89" s="276">
        <f t="shared" si="2"/>
        <v>0</v>
      </c>
      <c r="I89" s="308"/>
      <c r="J89" s="277">
        <f t="shared" si="0"/>
        <v>0</v>
      </c>
      <c r="K89" s="31"/>
      <c r="L89" s="145"/>
      <c r="M89" s="126"/>
      <c r="N89" s="126"/>
      <c r="O89" s="126"/>
      <c r="P89" s="126"/>
      <c r="Q89" s="126"/>
      <c r="R89" s="126"/>
    </row>
    <row r="90" spans="1:18" ht="20" customHeight="1">
      <c r="A90" s="20"/>
      <c r="B90" s="75"/>
      <c r="C90" s="75"/>
      <c r="D90" s="75"/>
      <c r="E90" s="309"/>
      <c r="F90" s="274"/>
      <c r="G90" s="275">
        <f t="shared" si="1"/>
        <v>0</v>
      </c>
      <c r="H90" s="276">
        <f t="shared" si="2"/>
        <v>0</v>
      </c>
      <c r="I90" s="308"/>
      <c r="J90" s="277">
        <f t="shared" si="0"/>
        <v>0</v>
      </c>
      <c r="K90" s="31"/>
      <c r="L90" s="145"/>
      <c r="M90" s="126"/>
      <c r="N90" s="126"/>
      <c r="O90" s="126"/>
      <c r="P90" s="126"/>
      <c r="Q90" s="126"/>
      <c r="R90" s="126"/>
    </row>
    <row r="91" spans="1:18" ht="20" customHeight="1">
      <c r="A91" s="20"/>
      <c r="B91" s="75"/>
      <c r="C91" s="75"/>
      <c r="D91" s="75"/>
      <c r="E91" s="309"/>
      <c r="F91" s="274"/>
      <c r="G91" s="275">
        <f t="shared" si="1"/>
        <v>0</v>
      </c>
      <c r="H91" s="276">
        <f t="shared" si="2"/>
        <v>0</v>
      </c>
      <c r="I91" s="308"/>
      <c r="J91" s="277">
        <f t="shared" si="0"/>
        <v>0</v>
      </c>
      <c r="K91" s="31"/>
      <c r="L91" s="145"/>
      <c r="M91" s="126"/>
      <c r="N91" s="126"/>
      <c r="O91" s="126"/>
      <c r="P91" s="126"/>
      <c r="Q91" s="126"/>
      <c r="R91" s="126"/>
    </row>
    <row r="92" spans="1:18" ht="20" customHeight="1">
      <c r="A92" s="20"/>
      <c r="B92" s="75"/>
      <c r="C92" s="75"/>
      <c r="D92" s="75"/>
      <c r="E92" s="309"/>
      <c r="F92" s="274"/>
      <c r="G92" s="275">
        <f t="shared" si="1"/>
        <v>0</v>
      </c>
      <c r="H92" s="276">
        <f t="shared" si="2"/>
        <v>0</v>
      </c>
      <c r="I92" s="308"/>
      <c r="J92" s="277">
        <f t="shared" si="0"/>
        <v>0</v>
      </c>
      <c r="K92" s="31"/>
      <c r="L92" s="145"/>
      <c r="M92" s="126"/>
      <c r="N92" s="126"/>
      <c r="O92" s="126"/>
      <c r="P92" s="126"/>
      <c r="Q92" s="126"/>
      <c r="R92" s="126"/>
    </row>
    <row r="93" spans="1:18" ht="20" customHeight="1">
      <c r="A93" s="20"/>
      <c r="B93" s="75"/>
      <c r="C93" s="75"/>
      <c r="D93" s="75"/>
      <c r="E93" s="309"/>
      <c r="F93" s="274"/>
      <c r="G93" s="275">
        <f t="shared" si="1"/>
        <v>0</v>
      </c>
      <c r="H93" s="276">
        <f t="shared" si="2"/>
        <v>0</v>
      </c>
      <c r="I93" s="308"/>
      <c r="J93" s="277">
        <f t="shared" si="0"/>
        <v>0</v>
      </c>
      <c r="K93" s="31"/>
      <c r="L93" s="145"/>
      <c r="M93" s="126"/>
      <c r="N93" s="126"/>
      <c r="O93" s="126"/>
      <c r="P93" s="126"/>
      <c r="Q93" s="126"/>
      <c r="R93" s="126"/>
    </row>
    <row r="94" spans="1:18" ht="20" customHeight="1">
      <c r="A94" s="20"/>
      <c r="B94" s="75"/>
      <c r="C94" s="75"/>
      <c r="D94" s="75"/>
      <c r="E94" s="309"/>
      <c r="F94" s="274"/>
      <c r="G94" s="275">
        <f t="shared" si="1"/>
        <v>0</v>
      </c>
      <c r="H94" s="276">
        <f t="shared" si="2"/>
        <v>0</v>
      </c>
      <c r="I94" s="308"/>
      <c r="J94" s="277">
        <f t="shared" si="0"/>
        <v>0</v>
      </c>
      <c r="K94" s="31"/>
      <c r="L94" s="145"/>
      <c r="M94" s="126"/>
      <c r="N94" s="126"/>
      <c r="O94" s="126"/>
      <c r="P94" s="126"/>
      <c r="Q94" s="126"/>
      <c r="R94" s="126"/>
    </row>
    <row r="95" spans="1:18" ht="20" customHeight="1">
      <c r="A95" s="20"/>
      <c r="B95" s="75"/>
      <c r="C95" s="75"/>
      <c r="D95" s="75"/>
      <c r="E95" s="309"/>
      <c r="F95" s="274"/>
      <c r="G95" s="275">
        <f t="shared" si="1"/>
        <v>0</v>
      </c>
      <c r="H95" s="276">
        <f t="shared" si="2"/>
        <v>0</v>
      </c>
      <c r="I95" s="308"/>
      <c r="J95" s="277">
        <f t="shared" si="0"/>
        <v>0</v>
      </c>
      <c r="K95" s="31"/>
      <c r="L95" s="145"/>
      <c r="M95" s="126"/>
      <c r="N95" s="126"/>
      <c r="O95" s="126"/>
      <c r="P95" s="126"/>
      <c r="Q95" s="126"/>
      <c r="R95" s="126"/>
    </row>
    <row r="96" spans="1:18" ht="20" customHeight="1">
      <c r="A96" s="20"/>
      <c r="B96" s="75"/>
      <c r="C96" s="75"/>
      <c r="D96" s="75"/>
      <c r="E96" s="309"/>
      <c r="F96" s="274"/>
      <c r="G96" s="275">
        <f t="shared" si="1"/>
        <v>0</v>
      </c>
      <c r="H96" s="276">
        <f t="shared" si="2"/>
        <v>0</v>
      </c>
      <c r="I96" s="308"/>
      <c r="J96" s="277">
        <f t="shared" si="0"/>
        <v>0</v>
      </c>
      <c r="K96" s="31"/>
      <c r="L96" s="145"/>
      <c r="M96" s="126"/>
      <c r="N96" s="126"/>
      <c r="O96" s="126"/>
      <c r="P96" s="126"/>
      <c r="Q96" s="126"/>
      <c r="R96" s="126"/>
    </row>
    <row r="97" spans="1:18" ht="20" customHeight="1">
      <c r="A97" s="20"/>
      <c r="B97" s="75"/>
      <c r="C97" s="75"/>
      <c r="D97" s="75"/>
      <c r="E97" s="309"/>
      <c r="F97" s="274"/>
      <c r="G97" s="275">
        <f t="shared" si="1"/>
        <v>0</v>
      </c>
      <c r="H97" s="276">
        <f t="shared" si="2"/>
        <v>0</v>
      </c>
      <c r="I97" s="308"/>
      <c r="J97" s="277">
        <f t="shared" si="0"/>
        <v>0</v>
      </c>
      <c r="K97" s="31"/>
      <c r="L97" s="145"/>
      <c r="M97" s="126"/>
      <c r="N97" s="126"/>
      <c r="O97" s="126"/>
      <c r="P97" s="126"/>
      <c r="Q97" s="126"/>
      <c r="R97" s="126"/>
    </row>
    <row r="98" spans="1:18" ht="32.15" customHeight="1">
      <c r="A98" s="20"/>
      <c r="B98" s="126"/>
      <c r="C98" s="126"/>
      <c r="D98" s="126"/>
      <c r="H98" s="126"/>
      <c r="I98" s="126"/>
      <c r="J98" s="161">
        <f>SUM(J78:J97)</f>
        <v>0</v>
      </c>
      <c r="K98" s="31"/>
      <c r="L98" s="145"/>
      <c r="M98" s="126"/>
      <c r="N98" s="126"/>
      <c r="O98" s="126"/>
      <c r="P98" s="126"/>
      <c r="Q98" s="126"/>
      <c r="R98" s="126"/>
    </row>
    <row r="99" spans="1:18" ht="15.5">
      <c r="A99" s="20"/>
      <c r="B99" s="157" t="s">
        <v>99</v>
      </c>
      <c r="C99" s="126"/>
      <c r="D99" s="126"/>
      <c r="E99" s="126"/>
      <c r="F99" s="126"/>
      <c r="G99" s="126"/>
      <c r="H99" s="145"/>
      <c r="I99" s="145"/>
      <c r="J99" s="145"/>
      <c r="K99" s="145"/>
      <c r="L99" s="145"/>
      <c r="M99" s="126"/>
      <c r="N99" s="126"/>
      <c r="O99" s="126"/>
      <c r="P99" s="126"/>
      <c r="Q99" s="126"/>
      <c r="R99" s="126"/>
    </row>
    <row r="100" spans="1:18">
      <c r="A100" s="20"/>
      <c r="B100" s="126"/>
      <c r="C100" s="126"/>
      <c r="D100" s="126"/>
      <c r="E100" s="126"/>
      <c r="F100" s="126"/>
      <c r="G100" s="126"/>
      <c r="H100" s="126"/>
      <c r="I100" s="126"/>
      <c r="J100" s="126"/>
      <c r="K100" s="126"/>
      <c r="L100" s="126"/>
      <c r="M100" s="126"/>
      <c r="N100" s="126"/>
      <c r="O100" s="126"/>
      <c r="P100" s="126"/>
      <c r="Q100" s="126"/>
      <c r="R100" s="126"/>
    </row>
    <row r="101" spans="1:18" ht="34.5" customHeight="1">
      <c r="A101" s="20"/>
      <c r="B101" s="123" t="s">
        <v>43</v>
      </c>
      <c r="C101" s="123" t="s">
        <v>53</v>
      </c>
      <c r="D101" s="123" t="s">
        <v>62</v>
      </c>
      <c r="E101" s="123" t="s">
        <v>63</v>
      </c>
      <c r="F101" s="123" t="s">
        <v>9</v>
      </c>
      <c r="G101" s="126"/>
      <c r="H101" s="126"/>
      <c r="I101" s="126"/>
      <c r="J101" s="126"/>
      <c r="K101" s="126"/>
      <c r="L101" s="126"/>
      <c r="M101" s="126"/>
      <c r="N101" s="126"/>
      <c r="O101" s="126"/>
      <c r="P101" s="126"/>
      <c r="Q101" s="126"/>
      <c r="R101" s="126"/>
    </row>
    <row r="102" spans="1:18" ht="52">
      <c r="A102" s="20"/>
      <c r="B102" s="159" t="s">
        <v>64</v>
      </c>
      <c r="C102" s="159"/>
      <c r="D102" s="159" t="s">
        <v>100</v>
      </c>
      <c r="E102" s="159" t="s">
        <v>104</v>
      </c>
      <c r="F102" s="159" t="s">
        <v>105</v>
      </c>
      <c r="G102" s="126"/>
      <c r="H102" s="126"/>
      <c r="I102" s="126"/>
      <c r="J102" s="126"/>
      <c r="K102" s="126"/>
      <c r="L102" s="126"/>
      <c r="M102" s="126"/>
      <c r="N102" s="126"/>
      <c r="O102" s="126"/>
      <c r="P102" s="126"/>
      <c r="Q102" s="126"/>
      <c r="R102" s="126"/>
    </row>
    <row r="103" spans="1:18" ht="22" customHeight="1">
      <c r="A103" s="20"/>
      <c r="B103" s="42"/>
      <c r="C103" s="42"/>
      <c r="D103" s="42"/>
      <c r="E103" s="34"/>
      <c r="F103" s="170">
        <f>D103*E103</f>
        <v>0</v>
      </c>
      <c r="G103" s="126"/>
      <c r="H103" s="126"/>
      <c r="I103" s="126"/>
      <c r="J103" s="126"/>
      <c r="K103" s="126"/>
      <c r="L103" s="126"/>
      <c r="M103" s="126"/>
      <c r="N103" s="126"/>
      <c r="O103" s="126"/>
      <c r="P103" s="126"/>
      <c r="Q103" s="126"/>
      <c r="R103" s="126"/>
    </row>
    <row r="104" spans="1:18" ht="22" customHeight="1">
      <c r="A104" s="20"/>
      <c r="B104" s="42"/>
      <c r="C104" s="42"/>
      <c r="D104" s="42"/>
      <c r="E104" s="34"/>
      <c r="F104" s="170">
        <f t="shared" ref="F104:F122" si="3">D104*E104</f>
        <v>0</v>
      </c>
      <c r="G104" s="126"/>
      <c r="H104" s="126"/>
      <c r="I104" s="126"/>
      <c r="J104" s="126"/>
      <c r="K104" s="126"/>
      <c r="L104" s="126"/>
      <c r="M104" s="126"/>
      <c r="N104" s="126"/>
      <c r="O104" s="126"/>
      <c r="P104" s="126"/>
      <c r="Q104" s="126"/>
      <c r="R104" s="126"/>
    </row>
    <row r="105" spans="1:18" ht="22" customHeight="1">
      <c r="A105" s="20"/>
      <c r="B105" s="42"/>
      <c r="C105" s="42"/>
      <c r="D105" s="42"/>
      <c r="E105" s="34"/>
      <c r="F105" s="170">
        <f t="shared" si="3"/>
        <v>0</v>
      </c>
      <c r="G105" s="126"/>
      <c r="H105" s="126"/>
      <c r="I105" s="126"/>
      <c r="J105" s="126"/>
      <c r="K105" s="126"/>
      <c r="L105" s="126"/>
      <c r="M105" s="126"/>
      <c r="N105" s="126"/>
      <c r="O105" s="126"/>
      <c r="P105" s="126"/>
      <c r="Q105" s="126"/>
      <c r="R105" s="126"/>
    </row>
    <row r="106" spans="1:18" ht="22" customHeight="1">
      <c r="A106" s="20"/>
      <c r="B106" s="42"/>
      <c r="C106" s="42"/>
      <c r="D106" s="42"/>
      <c r="E106" s="34"/>
      <c r="F106" s="170">
        <f t="shared" si="3"/>
        <v>0</v>
      </c>
      <c r="G106" s="126"/>
      <c r="H106" s="126"/>
      <c r="I106" s="126"/>
      <c r="J106" s="126"/>
      <c r="K106" s="126"/>
      <c r="L106" s="126"/>
      <c r="M106" s="126"/>
      <c r="N106" s="126"/>
      <c r="O106" s="126"/>
      <c r="P106" s="126"/>
      <c r="Q106" s="126"/>
      <c r="R106" s="126"/>
    </row>
    <row r="107" spans="1:18" ht="22" customHeight="1">
      <c r="A107" s="20"/>
      <c r="B107" s="42"/>
      <c r="C107" s="42"/>
      <c r="D107" s="42"/>
      <c r="E107" s="34"/>
      <c r="F107" s="170">
        <f t="shared" si="3"/>
        <v>0</v>
      </c>
      <c r="G107" s="126"/>
      <c r="H107" s="126"/>
      <c r="I107" s="126"/>
      <c r="J107" s="126"/>
      <c r="K107" s="126"/>
      <c r="L107" s="126"/>
      <c r="M107" s="126"/>
      <c r="N107" s="126"/>
      <c r="O107" s="126"/>
      <c r="P107" s="126"/>
      <c r="Q107" s="126"/>
      <c r="R107" s="126"/>
    </row>
    <row r="108" spans="1:18" ht="22" customHeight="1">
      <c r="A108" s="20"/>
      <c r="B108" s="42"/>
      <c r="C108" s="42"/>
      <c r="D108" s="42"/>
      <c r="E108" s="34"/>
      <c r="F108" s="170">
        <f t="shared" si="3"/>
        <v>0</v>
      </c>
      <c r="G108" s="126"/>
      <c r="H108" s="126"/>
      <c r="I108" s="126"/>
      <c r="J108" s="126"/>
      <c r="K108" s="126"/>
      <c r="L108" s="126"/>
      <c r="M108" s="126"/>
      <c r="N108" s="126"/>
      <c r="O108" s="126"/>
      <c r="P108" s="126"/>
      <c r="Q108" s="126"/>
      <c r="R108" s="126"/>
    </row>
    <row r="109" spans="1:18" ht="22" customHeight="1">
      <c r="A109" s="20"/>
      <c r="B109" s="42"/>
      <c r="C109" s="42"/>
      <c r="D109" s="42"/>
      <c r="E109" s="34"/>
      <c r="F109" s="170">
        <f t="shared" si="3"/>
        <v>0</v>
      </c>
      <c r="G109" s="126"/>
      <c r="H109" s="126"/>
      <c r="I109" s="126"/>
      <c r="J109" s="126"/>
      <c r="K109" s="126"/>
      <c r="L109" s="126"/>
      <c r="M109" s="126"/>
      <c r="N109" s="126"/>
      <c r="O109" s="126"/>
      <c r="P109" s="126"/>
      <c r="Q109" s="126"/>
      <c r="R109" s="126"/>
    </row>
    <row r="110" spans="1:18" ht="22" customHeight="1">
      <c r="A110" s="20"/>
      <c r="B110" s="42"/>
      <c r="C110" s="42"/>
      <c r="D110" s="42"/>
      <c r="E110" s="34"/>
      <c r="F110" s="170">
        <f t="shared" si="3"/>
        <v>0</v>
      </c>
      <c r="G110" s="126"/>
      <c r="H110" s="126"/>
      <c r="I110" s="126"/>
      <c r="J110" s="126"/>
      <c r="K110" s="126"/>
      <c r="L110" s="126"/>
      <c r="M110" s="126"/>
      <c r="N110" s="126"/>
      <c r="O110" s="126"/>
      <c r="P110" s="126"/>
      <c r="Q110" s="126"/>
      <c r="R110" s="126"/>
    </row>
    <row r="111" spans="1:18" ht="22" customHeight="1">
      <c r="A111" s="20"/>
      <c r="B111" s="42"/>
      <c r="C111" s="42"/>
      <c r="D111" s="42"/>
      <c r="E111" s="34"/>
      <c r="F111" s="170">
        <f t="shared" si="3"/>
        <v>0</v>
      </c>
      <c r="G111" s="126"/>
      <c r="H111" s="126"/>
      <c r="I111" s="126"/>
      <c r="J111" s="126"/>
      <c r="K111" s="126"/>
      <c r="L111" s="126"/>
      <c r="M111" s="126"/>
      <c r="N111" s="126"/>
      <c r="O111" s="126"/>
      <c r="P111" s="126"/>
      <c r="Q111" s="126"/>
      <c r="R111" s="126"/>
    </row>
    <row r="112" spans="1:18" ht="22" customHeight="1">
      <c r="A112" s="20"/>
      <c r="B112" s="42"/>
      <c r="C112" s="42"/>
      <c r="D112" s="42"/>
      <c r="E112" s="34"/>
      <c r="F112" s="170">
        <f t="shared" si="3"/>
        <v>0</v>
      </c>
      <c r="G112" s="126"/>
      <c r="H112" s="126"/>
      <c r="I112" s="126"/>
      <c r="J112" s="126"/>
      <c r="K112" s="126"/>
      <c r="L112" s="126"/>
      <c r="M112" s="126"/>
      <c r="N112" s="126"/>
      <c r="O112" s="126"/>
      <c r="P112" s="126"/>
      <c r="Q112" s="126"/>
      <c r="R112" s="126"/>
    </row>
    <row r="113" spans="1:18" ht="22" customHeight="1">
      <c r="A113" s="20"/>
      <c r="B113" s="42"/>
      <c r="C113" s="42"/>
      <c r="D113" s="42"/>
      <c r="E113" s="34"/>
      <c r="F113" s="170">
        <f t="shared" si="3"/>
        <v>0</v>
      </c>
      <c r="G113" s="126"/>
      <c r="H113" s="126"/>
      <c r="I113" s="126"/>
      <c r="J113" s="126"/>
      <c r="K113" s="126"/>
      <c r="L113" s="126"/>
      <c r="M113" s="126"/>
      <c r="N113" s="126"/>
      <c r="O113" s="126"/>
      <c r="P113" s="126"/>
      <c r="Q113" s="126"/>
      <c r="R113" s="126"/>
    </row>
    <row r="114" spans="1:18" ht="22" customHeight="1">
      <c r="A114" s="20"/>
      <c r="B114" s="42"/>
      <c r="C114" s="42"/>
      <c r="D114" s="42"/>
      <c r="E114" s="34"/>
      <c r="F114" s="170">
        <f t="shared" si="3"/>
        <v>0</v>
      </c>
      <c r="G114" s="126"/>
      <c r="H114" s="126"/>
      <c r="I114" s="126"/>
      <c r="J114" s="126"/>
      <c r="K114" s="126"/>
      <c r="L114" s="126"/>
      <c r="M114" s="126"/>
      <c r="N114" s="126"/>
      <c r="O114" s="126"/>
      <c r="P114" s="126"/>
      <c r="Q114" s="126"/>
      <c r="R114" s="126"/>
    </row>
    <row r="115" spans="1:18" ht="22" customHeight="1">
      <c r="A115" s="20"/>
      <c r="B115" s="42"/>
      <c r="C115" s="42"/>
      <c r="D115" s="42"/>
      <c r="E115" s="34"/>
      <c r="F115" s="170">
        <f t="shared" si="3"/>
        <v>0</v>
      </c>
      <c r="G115" s="126"/>
      <c r="H115" s="126"/>
      <c r="I115" s="126"/>
      <c r="J115" s="126"/>
      <c r="K115" s="126"/>
      <c r="L115" s="126"/>
      <c r="M115" s="126"/>
      <c r="N115" s="126"/>
      <c r="O115" s="126"/>
      <c r="P115" s="126"/>
      <c r="Q115" s="126"/>
      <c r="R115" s="126"/>
    </row>
    <row r="116" spans="1:18" ht="22" customHeight="1">
      <c r="A116" s="20"/>
      <c r="B116" s="42"/>
      <c r="C116" s="42"/>
      <c r="D116" s="42"/>
      <c r="E116" s="34"/>
      <c r="F116" s="170">
        <f t="shared" si="3"/>
        <v>0</v>
      </c>
      <c r="G116" s="126"/>
      <c r="H116" s="126"/>
      <c r="I116" s="126"/>
      <c r="J116" s="126"/>
      <c r="K116" s="126"/>
      <c r="L116" s="126"/>
      <c r="M116" s="126"/>
      <c r="N116" s="126"/>
      <c r="O116" s="126"/>
      <c r="P116" s="126"/>
      <c r="Q116" s="126"/>
      <c r="R116" s="126"/>
    </row>
    <row r="117" spans="1:18" ht="22" customHeight="1">
      <c r="A117" s="20"/>
      <c r="B117" s="42"/>
      <c r="C117" s="42"/>
      <c r="D117" s="42"/>
      <c r="E117" s="34"/>
      <c r="F117" s="170">
        <f t="shared" si="3"/>
        <v>0</v>
      </c>
      <c r="G117" s="126"/>
      <c r="H117" s="126"/>
      <c r="I117" s="126"/>
      <c r="J117" s="126"/>
      <c r="K117" s="126"/>
      <c r="L117" s="126"/>
      <c r="M117" s="126"/>
      <c r="N117" s="126"/>
      <c r="O117" s="126"/>
      <c r="P117" s="126"/>
      <c r="Q117" s="126"/>
      <c r="R117" s="126"/>
    </row>
    <row r="118" spans="1:18" ht="22" customHeight="1">
      <c r="A118" s="20"/>
      <c r="B118" s="42"/>
      <c r="C118" s="42"/>
      <c r="D118" s="42"/>
      <c r="E118" s="34"/>
      <c r="F118" s="170">
        <f t="shared" si="3"/>
        <v>0</v>
      </c>
      <c r="G118" s="126"/>
      <c r="H118" s="126"/>
      <c r="I118" s="126"/>
      <c r="J118" s="126"/>
      <c r="K118" s="126"/>
      <c r="L118" s="126"/>
      <c r="M118" s="126"/>
      <c r="N118" s="126"/>
      <c r="O118" s="126"/>
      <c r="P118" s="126"/>
      <c r="Q118" s="126"/>
      <c r="R118" s="126"/>
    </row>
    <row r="119" spans="1:18" ht="22" customHeight="1">
      <c r="A119" s="20"/>
      <c r="B119" s="42"/>
      <c r="C119" s="42"/>
      <c r="D119" s="42"/>
      <c r="E119" s="34"/>
      <c r="F119" s="170">
        <f t="shared" si="3"/>
        <v>0</v>
      </c>
      <c r="G119" s="126"/>
      <c r="H119" s="126"/>
      <c r="I119" s="126"/>
      <c r="J119" s="126"/>
      <c r="K119" s="126"/>
      <c r="L119" s="126"/>
      <c r="M119" s="126"/>
      <c r="N119" s="126"/>
      <c r="O119" s="126"/>
      <c r="P119" s="126"/>
      <c r="Q119" s="126"/>
      <c r="R119" s="126"/>
    </row>
    <row r="120" spans="1:18" ht="22" customHeight="1">
      <c r="A120" s="20"/>
      <c r="B120" s="42"/>
      <c r="C120" s="42"/>
      <c r="D120" s="42"/>
      <c r="E120" s="34"/>
      <c r="F120" s="170">
        <f t="shared" si="3"/>
        <v>0</v>
      </c>
      <c r="G120" s="126"/>
      <c r="H120" s="126"/>
      <c r="I120" s="126"/>
      <c r="J120" s="126"/>
      <c r="K120" s="126"/>
      <c r="L120" s="126"/>
      <c r="M120" s="126"/>
      <c r="N120" s="126"/>
      <c r="O120" s="126"/>
      <c r="P120" s="126"/>
      <c r="Q120" s="126"/>
      <c r="R120" s="126"/>
    </row>
    <row r="121" spans="1:18" ht="22" customHeight="1">
      <c r="A121" s="20"/>
      <c r="B121" s="42"/>
      <c r="C121" s="42"/>
      <c r="D121" s="42"/>
      <c r="E121" s="34"/>
      <c r="F121" s="170">
        <f t="shared" si="3"/>
        <v>0</v>
      </c>
      <c r="G121" s="126"/>
      <c r="H121" s="126"/>
      <c r="I121" s="126"/>
      <c r="J121" s="126"/>
      <c r="K121" s="126"/>
      <c r="L121" s="126"/>
      <c r="M121" s="126"/>
      <c r="N121" s="126"/>
      <c r="O121" s="126"/>
      <c r="P121" s="126"/>
      <c r="Q121" s="126"/>
      <c r="R121" s="126"/>
    </row>
    <row r="122" spans="1:18" ht="22" customHeight="1">
      <c r="A122" s="20"/>
      <c r="B122" s="42"/>
      <c r="C122" s="42"/>
      <c r="D122" s="42"/>
      <c r="E122" s="34"/>
      <c r="F122" s="170">
        <f t="shared" si="3"/>
        <v>0</v>
      </c>
      <c r="G122" s="126"/>
      <c r="H122" s="126"/>
      <c r="I122" s="126"/>
      <c r="J122" s="126"/>
      <c r="K122" s="126"/>
      <c r="L122" s="126"/>
      <c r="M122" s="126"/>
      <c r="N122" s="126"/>
      <c r="O122" s="126"/>
      <c r="P122" s="126"/>
      <c r="Q122" s="126"/>
      <c r="R122" s="126"/>
    </row>
    <row r="123" spans="1:18" ht="26.5" customHeight="1">
      <c r="A123" s="20"/>
      <c r="B123" s="171"/>
      <c r="C123" s="172"/>
      <c r="D123" s="173"/>
      <c r="E123" s="174"/>
      <c r="F123" s="161">
        <f>SUM(F103:F122)</f>
        <v>0</v>
      </c>
      <c r="G123" s="126"/>
      <c r="H123" s="126"/>
      <c r="I123" s="126"/>
      <c r="J123" s="126"/>
      <c r="K123" s="126"/>
      <c r="L123" s="126"/>
      <c r="M123" s="126"/>
      <c r="N123" s="126"/>
      <c r="O123" s="126"/>
      <c r="P123" s="126"/>
      <c r="Q123" s="126"/>
      <c r="R123" s="126"/>
    </row>
    <row r="124" spans="1:18">
      <c r="A124" s="20"/>
      <c r="B124" s="126"/>
      <c r="C124" s="126"/>
      <c r="D124" s="126"/>
      <c r="E124" s="126"/>
      <c r="F124" s="126"/>
      <c r="G124" s="126"/>
      <c r="H124" s="126"/>
      <c r="I124" s="126"/>
      <c r="J124" s="126"/>
      <c r="K124" s="126"/>
      <c r="L124" s="126"/>
      <c r="M124" s="126"/>
      <c r="N124" s="126"/>
      <c r="O124" s="126"/>
      <c r="P124" s="126"/>
      <c r="Q124" s="126"/>
      <c r="R124" s="126"/>
    </row>
    <row r="125" spans="1:18" ht="15.5">
      <c r="A125" s="20"/>
      <c r="B125" s="157" t="s">
        <v>109</v>
      </c>
      <c r="C125" s="126"/>
      <c r="D125" s="126"/>
      <c r="E125" s="126"/>
      <c r="F125" s="126"/>
      <c r="G125" s="126"/>
      <c r="H125" s="126"/>
      <c r="I125" s="126"/>
      <c r="J125" s="126"/>
      <c r="K125" s="126"/>
      <c r="L125" s="126"/>
      <c r="M125" s="126"/>
      <c r="N125" s="126"/>
      <c r="O125" s="126"/>
      <c r="P125" s="126"/>
      <c r="Q125" s="126"/>
      <c r="R125" s="126"/>
    </row>
    <row r="126" spans="1:18">
      <c r="A126" s="20"/>
      <c r="B126" s="126"/>
      <c r="C126" s="126"/>
      <c r="D126" s="126"/>
      <c r="E126" s="126"/>
      <c r="F126" s="126"/>
      <c r="G126" s="126"/>
      <c r="H126" s="126"/>
      <c r="I126" s="126"/>
      <c r="J126" s="126"/>
      <c r="K126" s="126"/>
      <c r="L126" s="126"/>
      <c r="M126" s="126"/>
      <c r="N126" s="126"/>
      <c r="O126" s="126"/>
      <c r="P126" s="126"/>
      <c r="Q126" s="126"/>
      <c r="R126" s="126"/>
    </row>
    <row r="127" spans="1:18" ht="41.5" customHeight="1">
      <c r="A127" s="20"/>
      <c r="B127" s="126"/>
      <c r="C127" s="361" t="s">
        <v>59</v>
      </c>
      <c r="D127" s="362"/>
      <c r="E127" s="363"/>
      <c r="F127" s="175"/>
      <c r="G127" s="71" t="b">
        <v>1</v>
      </c>
      <c r="H127" s="176"/>
      <c r="I127" s="176"/>
      <c r="J127" s="126"/>
      <c r="K127" s="126"/>
      <c r="L127" s="126"/>
      <c r="M127" s="126"/>
      <c r="N127" s="126"/>
      <c r="O127" s="126"/>
      <c r="P127" s="126"/>
      <c r="Q127" s="126"/>
      <c r="R127" s="126"/>
    </row>
    <row r="128" spans="1:18" s="20" customFormat="1" ht="11.5" customHeight="1">
      <c r="B128" s="126"/>
      <c r="C128" s="177"/>
      <c r="D128" s="177"/>
      <c r="E128" s="177"/>
      <c r="F128" s="178"/>
      <c r="G128" s="128"/>
      <c r="H128" s="128"/>
      <c r="I128" s="128"/>
      <c r="J128" s="126"/>
      <c r="K128" s="126"/>
      <c r="L128" s="126"/>
      <c r="M128" s="126"/>
      <c r="N128" s="126"/>
      <c r="O128" s="126"/>
      <c r="P128" s="126"/>
      <c r="Q128" s="126"/>
      <c r="R128" s="126"/>
    </row>
    <row r="129" spans="1:18" ht="39" customHeight="1">
      <c r="A129" s="20"/>
      <c r="B129" s="126"/>
      <c r="C129" s="358" t="s">
        <v>108</v>
      </c>
      <c r="D129" s="359"/>
      <c r="E129" s="360"/>
      <c r="F129" s="179">
        <f>IF(G127=TRUE,15%*(J98+F123),(IF(G127=FALSE,"0,00 €")))</f>
        <v>0</v>
      </c>
      <c r="G129" s="126"/>
      <c r="H129" s="126"/>
      <c r="I129" s="126"/>
      <c r="J129" s="126"/>
      <c r="K129" s="126"/>
      <c r="L129" s="126"/>
      <c r="M129" s="126"/>
      <c r="N129" s="126"/>
      <c r="O129" s="126"/>
      <c r="P129" s="126"/>
      <c r="Q129" s="126"/>
      <c r="R129" s="126"/>
    </row>
    <row r="130" spans="1:18">
      <c r="A130" s="20"/>
      <c r="B130" s="126"/>
      <c r="C130" s="126"/>
      <c r="D130" s="126"/>
      <c r="E130" s="126"/>
      <c r="F130" s="126"/>
      <c r="G130" s="126"/>
      <c r="H130" s="126"/>
      <c r="I130" s="126"/>
      <c r="J130" s="126"/>
      <c r="K130" s="126"/>
      <c r="L130" s="126"/>
      <c r="M130" s="126"/>
      <c r="N130" s="126"/>
      <c r="O130" s="126"/>
      <c r="P130" s="126"/>
      <c r="Q130" s="126"/>
      <c r="R130" s="126"/>
    </row>
    <row r="131" spans="1:18" ht="44.15" customHeight="1">
      <c r="A131" s="20"/>
      <c r="B131" s="126"/>
      <c r="C131" s="361" t="s">
        <v>60</v>
      </c>
      <c r="D131" s="362"/>
      <c r="E131" s="363"/>
      <c r="F131" s="175"/>
      <c r="G131" s="72" t="b">
        <v>1</v>
      </c>
      <c r="H131" s="156"/>
      <c r="I131" s="156"/>
      <c r="J131" s="126"/>
      <c r="K131" s="126"/>
      <c r="L131" s="126"/>
      <c r="M131" s="126"/>
      <c r="N131" s="126"/>
      <c r="O131" s="126"/>
      <c r="P131" s="126"/>
      <c r="Q131" s="126"/>
      <c r="R131" s="126"/>
    </row>
    <row r="132" spans="1:18">
      <c r="A132" s="20"/>
      <c r="B132" s="126"/>
      <c r="C132" s="126"/>
      <c r="D132" s="126"/>
      <c r="E132" s="126"/>
      <c r="F132" s="126"/>
      <c r="G132" s="126"/>
      <c r="H132" s="126"/>
      <c r="I132" s="126"/>
      <c r="J132" s="126"/>
      <c r="K132" s="126"/>
      <c r="L132" s="126"/>
      <c r="M132" s="126"/>
      <c r="N132" s="126"/>
      <c r="O132" s="126"/>
      <c r="P132" s="126"/>
      <c r="Q132" s="126"/>
      <c r="R132" s="126"/>
    </row>
    <row r="133" spans="1:18" ht="30.65" customHeight="1">
      <c r="A133" s="20"/>
      <c r="B133" s="126"/>
      <c r="C133" s="358" t="s">
        <v>61</v>
      </c>
      <c r="D133" s="359"/>
      <c r="E133" s="360"/>
      <c r="F133" s="179">
        <f>IF(G131=TRUE,6.3%*(J98+F123),(IF(G131=FALSE,"0,00 €")))</f>
        <v>0</v>
      </c>
      <c r="G133" s="126"/>
      <c r="H133" s="126"/>
      <c r="I133" s="126"/>
      <c r="J133" s="126"/>
      <c r="K133" s="126"/>
      <c r="L133" s="126"/>
      <c r="M133" s="126"/>
      <c r="N133" s="126"/>
      <c r="O133" s="126"/>
      <c r="P133" s="126"/>
      <c r="Q133" s="126"/>
      <c r="R133" s="126"/>
    </row>
    <row r="134" spans="1:18">
      <c r="A134" s="20"/>
      <c r="B134" s="126"/>
      <c r="C134" s="126"/>
      <c r="D134" s="126"/>
      <c r="E134" s="126"/>
      <c r="F134" s="126"/>
      <c r="G134" s="126"/>
      <c r="H134" s="126"/>
      <c r="I134" s="126"/>
      <c r="J134" s="126"/>
      <c r="K134" s="126"/>
      <c r="L134" s="126"/>
      <c r="M134" s="126"/>
      <c r="N134" s="126"/>
      <c r="O134" s="126"/>
      <c r="P134" s="126"/>
      <c r="Q134" s="126"/>
      <c r="R134" s="126"/>
    </row>
    <row r="135" spans="1:18" ht="36" customHeight="1">
      <c r="A135" s="20"/>
      <c r="B135" s="126"/>
      <c r="C135" s="358" t="s">
        <v>107</v>
      </c>
      <c r="D135" s="359"/>
      <c r="E135" s="360"/>
      <c r="F135" s="179">
        <f>F129+F133</f>
        <v>0</v>
      </c>
      <c r="G135" s="126"/>
      <c r="H135" s="126"/>
      <c r="I135" s="126"/>
      <c r="J135" s="126"/>
      <c r="K135" s="126"/>
      <c r="L135" s="126"/>
      <c r="M135" s="126"/>
      <c r="N135" s="126"/>
      <c r="O135" s="126"/>
      <c r="P135" s="126"/>
      <c r="Q135" s="126"/>
      <c r="R135" s="126"/>
    </row>
    <row r="136" spans="1:18">
      <c r="A136" s="20"/>
      <c r="B136" s="126"/>
      <c r="C136" s="126"/>
      <c r="D136" s="126"/>
      <c r="E136" s="126"/>
      <c r="F136" s="126"/>
      <c r="G136" s="126"/>
      <c r="H136" s="126"/>
      <c r="I136" s="126"/>
      <c r="J136" s="126"/>
      <c r="K136" s="126"/>
      <c r="L136" s="126"/>
      <c r="M136" s="126"/>
      <c r="N136" s="126"/>
      <c r="O136" s="126"/>
      <c r="P136" s="126"/>
      <c r="Q136" s="126"/>
      <c r="R136" s="126"/>
    </row>
    <row r="137" spans="1:18">
      <c r="A137" s="20"/>
      <c r="B137" s="126"/>
      <c r="C137" s="126"/>
      <c r="D137" s="126"/>
      <c r="E137" s="126"/>
      <c r="F137" s="126"/>
      <c r="G137" s="126"/>
      <c r="H137" s="126"/>
      <c r="I137" s="126"/>
      <c r="J137" s="126"/>
      <c r="K137" s="126"/>
      <c r="L137" s="126"/>
      <c r="M137" s="126"/>
      <c r="N137" s="126"/>
      <c r="O137" s="126"/>
      <c r="P137" s="126"/>
      <c r="Q137" s="126"/>
      <c r="R137" s="126"/>
    </row>
    <row r="138" spans="1:18" ht="15.5">
      <c r="A138" s="20"/>
      <c r="B138" s="91" t="s">
        <v>101</v>
      </c>
      <c r="C138" s="165"/>
      <c r="D138" s="165"/>
      <c r="E138" s="165"/>
      <c r="F138" s="165"/>
      <c r="G138" s="126"/>
      <c r="H138" s="126"/>
      <c r="I138" s="126"/>
      <c r="J138" s="126"/>
      <c r="K138" s="126"/>
      <c r="L138" s="126"/>
      <c r="M138" s="126"/>
      <c r="N138" s="126"/>
      <c r="O138" s="126"/>
      <c r="P138" s="126"/>
      <c r="Q138" s="126"/>
      <c r="R138" s="126"/>
    </row>
    <row r="139" spans="1:18">
      <c r="A139" s="20"/>
      <c r="B139" s="165"/>
      <c r="C139" s="165"/>
      <c r="D139" s="165"/>
      <c r="E139" s="165"/>
      <c r="F139" s="165"/>
      <c r="G139" s="126"/>
      <c r="H139" s="126"/>
      <c r="I139" s="126"/>
      <c r="J139" s="126"/>
      <c r="K139" s="126"/>
      <c r="L139" s="126"/>
      <c r="M139" s="126"/>
      <c r="N139" s="126"/>
      <c r="O139" s="126"/>
      <c r="P139" s="126"/>
      <c r="Q139" s="126"/>
      <c r="R139" s="126"/>
    </row>
    <row r="140" spans="1:18" ht="25" customHeight="1">
      <c r="A140" s="20"/>
      <c r="B140" s="123" t="s">
        <v>43</v>
      </c>
      <c r="C140" s="123" t="s">
        <v>7</v>
      </c>
      <c r="D140" s="123" t="s">
        <v>8</v>
      </c>
      <c r="E140" s="123" t="s">
        <v>63</v>
      </c>
      <c r="F140" s="123" t="s">
        <v>9</v>
      </c>
      <c r="G140" s="126"/>
      <c r="H140" s="126"/>
      <c r="I140" s="126"/>
      <c r="J140" s="126"/>
      <c r="K140" s="126"/>
      <c r="L140" s="126"/>
      <c r="M140" s="126"/>
      <c r="N140" s="126"/>
      <c r="O140" s="126"/>
      <c r="P140" s="126"/>
      <c r="Q140" s="126"/>
      <c r="R140" s="126"/>
    </row>
    <row r="141" spans="1:18" ht="39">
      <c r="A141" s="20"/>
      <c r="B141" s="159" t="s">
        <v>169</v>
      </c>
      <c r="C141" s="159" t="s">
        <v>102</v>
      </c>
      <c r="D141" s="159" t="s">
        <v>65</v>
      </c>
      <c r="E141" s="159" t="s">
        <v>103</v>
      </c>
      <c r="F141" s="159" t="s">
        <v>106</v>
      </c>
      <c r="G141" s="126"/>
      <c r="H141" s="126"/>
      <c r="I141" s="126"/>
      <c r="J141" s="126"/>
      <c r="K141" s="126"/>
      <c r="L141" s="126"/>
      <c r="M141" s="126"/>
      <c r="N141" s="126"/>
      <c r="O141" s="126"/>
      <c r="P141" s="126"/>
      <c r="Q141" s="126"/>
      <c r="R141" s="126"/>
    </row>
    <row r="142" spans="1:18" ht="22" customHeight="1">
      <c r="A142" s="20"/>
      <c r="B142" s="42"/>
      <c r="C142" s="316"/>
      <c r="D142" s="42"/>
      <c r="E142" s="310"/>
      <c r="F142" s="170">
        <f>C142*E142</f>
        <v>0</v>
      </c>
      <c r="G142" s="126"/>
      <c r="H142" s="126"/>
      <c r="I142" s="126"/>
      <c r="J142" s="126"/>
      <c r="K142" s="126"/>
      <c r="L142" s="126"/>
      <c r="M142" s="126"/>
      <c r="N142" s="126"/>
      <c r="O142" s="126"/>
      <c r="P142" s="126"/>
      <c r="Q142" s="126"/>
      <c r="R142" s="126"/>
    </row>
    <row r="143" spans="1:18" ht="22" customHeight="1">
      <c r="A143" s="20"/>
      <c r="B143" s="42"/>
      <c r="C143" s="316"/>
      <c r="D143" s="42"/>
      <c r="E143" s="310"/>
      <c r="F143" s="170">
        <f t="shared" ref="F143:F161" si="4">C143*E143</f>
        <v>0</v>
      </c>
      <c r="G143" s="156" t="s">
        <v>397</v>
      </c>
      <c r="H143" s="126"/>
      <c r="I143" s="126"/>
      <c r="J143" s="126"/>
      <c r="K143" s="126"/>
      <c r="L143" s="126"/>
      <c r="M143" s="126"/>
      <c r="N143" s="126"/>
      <c r="O143" s="126"/>
      <c r="P143" s="126"/>
      <c r="Q143" s="126"/>
      <c r="R143" s="126"/>
    </row>
    <row r="144" spans="1:18" ht="22" customHeight="1">
      <c r="A144" s="20"/>
      <c r="B144" s="42"/>
      <c r="C144" s="316"/>
      <c r="D144" s="42"/>
      <c r="E144" s="310"/>
      <c r="F144" s="170">
        <f t="shared" si="4"/>
        <v>0</v>
      </c>
      <c r="G144" s="156" t="s">
        <v>398</v>
      </c>
      <c r="H144" s="126"/>
      <c r="I144" s="126"/>
      <c r="J144" s="126"/>
      <c r="K144" s="126"/>
      <c r="L144" s="126"/>
      <c r="M144" s="126"/>
      <c r="N144" s="126"/>
      <c r="O144" s="126"/>
      <c r="P144" s="126"/>
      <c r="Q144" s="126"/>
      <c r="R144" s="126"/>
    </row>
    <row r="145" spans="1:18" ht="22" customHeight="1">
      <c r="A145" s="20"/>
      <c r="B145" s="42"/>
      <c r="C145" s="316"/>
      <c r="D145" s="42"/>
      <c r="E145" s="310"/>
      <c r="F145" s="170">
        <f t="shared" si="4"/>
        <v>0</v>
      </c>
      <c r="G145" s="126"/>
      <c r="H145" s="126"/>
      <c r="I145" s="126"/>
      <c r="J145" s="126"/>
      <c r="K145" s="126"/>
      <c r="L145" s="126"/>
      <c r="M145" s="126"/>
      <c r="N145" s="126"/>
      <c r="O145" s="126"/>
      <c r="P145" s="126"/>
      <c r="Q145" s="126"/>
      <c r="R145" s="126"/>
    </row>
    <row r="146" spans="1:18" ht="22" customHeight="1">
      <c r="A146" s="20"/>
      <c r="B146" s="42"/>
      <c r="C146" s="316"/>
      <c r="D146" s="42"/>
      <c r="E146" s="310"/>
      <c r="F146" s="170">
        <f t="shared" si="4"/>
        <v>0</v>
      </c>
      <c r="G146" s="126"/>
      <c r="H146" s="126"/>
      <c r="I146" s="126"/>
      <c r="J146" s="126"/>
      <c r="K146" s="126"/>
      <c r="L146" s="126"/>
      <c r="M146" s="126"/>
      <c r="N146" s="126"/>
      <c r="O146" s="126"/>
      <c r="P146" s="126"/>
      <c r="Q146" s="126"/>
      <c r="R146" s="126"/>
    </row>
    <row r="147" spans="1:18" ht="22" customHeight="1">
      <c r="A147" s="20"/>
      <c r="B147" s="42"/>
      <c r="C147" s="316"/>
      <c r="D147" s="42"/>
      <c r="E147" s="310"/>
      <c r="F147" s="170">
        <f t="shared" si="4"/>
        <v>0</v>
      </c>
      <c r="G147" s="126"/>
      <c r="H147" s="126"/>
      <c r="I147" s="126"/>
      <c r="J147" s="126"/>
      <c r="K147" s="126"/>
      <c r="L147" s="126"/>
      <c r="M147" s="126"/>
      <c r="N147" s="126"/>
      <c r="O147" s="126"/>
      <c r="P147" s="126"/>
      <c r="Q147" s="126"/>
      <c r="R147" s="126"/>
    </row>
    <row r="148" spans="1:18" ht="22" customHeight="1">
      <c r="A148" s="20"/>
      <c r="B148" s="42"/>
      <c r="C148" s="316"/>
      <c r="D148" s="42"/>
      <c r="E148" s="310"/>
      <c r="F148" s="170">
        <f t="shared" si="4"/>
        <v>0</v>
      </c>
      <c r="G148" s="126"/>
      <c r="H148" s="126"/>
      <c r="I148" s="126"/>
      <c r="J148" s="126"/>
      <c r="K148" s="126"/>
      <c r="L148" s="126"/>
      <c r="M148" s="126"/>
      <c r="N148" s="126"/>
      <c r="O148" s="126"/>
      <c r="P148" s="126"/>
      <c r="Q148" s="126"/>
      <c r="R148" s="126"/>
    </row>
    <row r="149" spans="1:18" ht="22" customHeight="1">
      <c r="A149" s="20"/>
      <c r="B149" s="42"/>
      <c r="C149" s="316"/>
      <c r="D149" s="42"/>
      <c r="E149" s="310"/>
      <c r="F149" s="170">
        <f t="shared" si="4"/>
        <v>0</v>
      </c>
      <c r="G149" s="126"/>
      <c r="H149" s="126"/>
      <c r="I149" s="126"/>
      <c r="J149" s="126"/>
      <c r="K149" s="126"/>
      <c r="L149" s="126"/>
      <c r="M149" s="126"/>
      <c r="N149" s="126"/>
      <c r="O149" s="126"/>
      <c r="P149" s="126"/>
      <c r="Q149" s="126"/>
      <c r="R149" s="126"/>
    </row>
    <row r="150" spans="1:18" ht="22" customHeight="1">
      <c r="A150" s="20"/>
      <c r="B150" s="42"/>
      <c r="C150" s="316"/>
      <c r="D150" s="42"/>
      <c r="E150" s="310"/>
      <c r="F150" s="170">
        <f t="shared" si="4"/>
        <v>0</v>
      </c>
      <c r="G150" s="126"/>
      <c r="H150" s="126"/>
      <c r="I150" s="126"/>
      <c r="J150" s="126"/>
      <c r="K150" s="126"/>
      <c r="L150" s="126"/>
      <c r="M150" s="126"/>
      <c r="N150" s="126"/>
      <c r="O150" s="126"/>
      <c r="P150" s="126"/>
      <c r="Q150" s="126"/>
      <c r="R150" s="126"/>
    </row>
    <row r="151" spans="1:18" ht="22" customHeight="1">
      <c r="A151" s="20"/>
      <c r="B151" s="42"/>
      <c r="C151" s="316"/>
      <c r="D151" s="42"/>
      <c r="E151" s="310"/>
      <c r="F151" s="170">
        <f t="shared" si="4"/>
        <v>0</v>
      </c>
      <c r="G151" s="126"/>
      <c r="H151" s="126"/>
      <c r="I151" s="126"/>
      <c r="J151" s="126"/>
      <c r="K151" s="126"/>
      <c r="L151" s="126"/>
      <c r="M151" s="126"/>
      <c r="N151" s="126"/>
      <c r="O151" s="126"/>
      <c r="P151" s="126"/>
      <c r="Q151" s="126"/>
      <c r="R151" s="126"/>
    </row>
    <row r="152" spans="1:18" ht="22" customHeight="1">
      <c r="A152" s="20"/>
      <c r="B152" s="42"/>
      <c r="C152" s="316"/>
      <c r="D152" s="42"/>
      <c r="E152" s="310"/>
      <c r="F152" s="170">
        <f t="shared" si="4"/>
        <v>0</v>
      </c>
      <c r="G152" s="126"/>
      <c r="H152" s="126"/>
      <c r="I152" s="126"/>
      <c r="J152" s="126"/>
      <c r="K152" s="126"/>
      <c r="L152" s="126"/>
      <c r="M152" s="126"/>
      <c r="N152" s="126"/>
      <c r="O152" s="126"/>
      <c r="P152" s="126"/>
      <c r="Q152" s="126"/>
      <c r="R152" s="126"/>
    </row>
    <row r="153" spans="1:18" ht="22" customHeight="1">
      <c r="A153" s="20"/>
      <c r="B153" s="42"/>
      <c r="C153" s="316"/>
      <c r="D153" s="42"/>
      <c r="E153" s="310"/>
      <c r="F153" s="170">
        <f t="shared" si="4"/>
        <v>0</v>
      </c>
      <c r="G153" s="126"/>
      <c r="H153" s="126"/>
      <c r="I153" s="126"/>
      <c r="J153" s="126"/>
      <c r="K153" s="126"/>
      <c r="L153" s="126"/>
      <c r="M153" s="126"/>
      <c r="N153" s="126"/>
      <c r="O153" s="126"/>
      <c r="P153" s="126"/>
      <c r="Q153" s="126"/>
      <c r="R153" s="126"/>
    </row>
    <row r="154" spans="1:18" ht="22" customHeight="1">
      <c r="A154" s="20"/>
      <c r="B154" s="42"/>
      <c r="C154" s="316"/>
      <c r="D154" s="42"/>
      <c r="E154" s="310"/>
      <c r="F154" s="170">
        <f t="shared" si="4"/>
        <v>0</v>
      </c>
      <c r="G154" s="126"/>
      <c r="H154" s="126"/>
      <c r="I154" s="126"/>
      <c r="J154" s="126"/>
      <c r="K154" s="126"/>
      <c r="L154" s="126"/>
      <c r="M154" s="126"/>
      <c r="N154" s="126"/>
      <c r="O154" s="126"/>
      <c r="P154" s="126"/>
      <c r="Q154" s="126"/>
      <c r="R154" s="126"/>
    </row>
    <row r="155" spans="1:18" ht="22" customHeight="1">
      <c r="A155" s="20"/>
      <c r="B155" s="42"/>
      <c r="C155" s="316"/>
      <c r="D155" s="42"/>
      <c r="E155" s="310"/>
      <c r="F155" s="170">
        <f t="shared" si="4"/>
        <v>0</v>
      </c>
      <c r="G155" s="126"/>
      <c r="H155" s="126"/>
      <c r="I155" s="126"/>
      <c r="J155" s="126"/>
      <c r="K155" s="126"/>
      <c r="L155" s="126"/>
      <c r="M155" s="126"/>
      <c r="N155" s="126"/>
      <c r="O155" s="126"/>
      <c r="P155" s="126"/>
      <c r="Q155" s="126"/>
      <c r="R155" s="126"/>
    </row>
    <row r="156" spans="1:18" ht="22" customHeight="1">
      <c r="A156" s="20"/>
      <c r="B156" s="42"/>
      <c r="C156" s="316"/>
      <c r="D156" s="42"/>
      <c r="E156" s="310"/>
      <c r="F156" s="170">
        <f t="shared" si="4"/>
        <v>0</v>
      </c>
      <c r="G156" s="126"/>
      <c r="H156" s="126"/>
      <c r="I156" s="126"/>
      <c r="J156" s="126"/>
      <c r="K156" s="126"/>
      <c r="L156" s="126"/>
      <c r="M156" s="126"/>
      <c r="N156" s="126"/>
      <c r="O156" s="126"/>
      <c r="P156" s="126"/>
      <c r="Q156" s="126"/>
      <c r="R156" s="126"/>
    </row>
    <row r="157" spans="1:18" ht="22" customHeight="1">
      <c r="A157" s="20"/>
      <c r="B157" s="42"/>
      <c r="C157" s="316"/>
      <c r="D157" s="42"/>
      <c r="E157" s="310"/>
      <c r="F157" s="170">
        <f t="shared" si="4"/>
        <v>0</v>
      </c>
      <c r="G157" s="126"/>
      <c r="H157" s="126"/>
      <c r="I157" s="126"/>
      <c r="J157" s="126"/>
      <c r="K157" s="126"/>
      <c r="L157" s="126"/>
      <c r="M157" s="126"/>
      <c r="N157" s="126"/>
      <c r="O157" s="126"/>
      <c r="P157" s="126"/>
      <c r="Q157" s="126"/>
      <c r="R157" s="126"/>
    </row>
    <row r="158" spans="1:18" ht="22" customHeight="1">
      <c r="A158" s="20"/>
      <c r="B158" s="42"/>
      <c r="C158" s="316"/>
      <c r="D158" s="42"/>
      <c r="E158" s="310"/>
      <c r="F158" s="170">
        <f t="shared" si="4"/>
        <v>0</v>
      </c>
      <c r="G158" s="126"/>
      <c r="H158" s="126"/>
      <c r="I158" s="126"/>
      <c r="J158" s="126"/>
      <c r="K158" s="126"/>
      <c r="L158" s="126"/>
      <c r="M158" s="126"/>
      <c r="N158" s="126"/>
      <c r="O158" s="126"/>
      <c r="P158" s="126"/>
      <c r="Q158" s="126"/>
      <c r="R158" s="126"/>
    </row>
    <row r="159" spans="1:18" ht="22" customHeight="1">
      <c r="A159" s="20"/>
      <c r="B159" s="42"/>
      <c r="C159" s="316"/>
      <c r="D159" s="42"/>
      <c r="E159" s="310"/>
      <c r="F159" s="170">
        <f t="shared" si="4"/>
        <v>0</v>
      </c>
      <c r="G159" s="126"/>
      <c r="H159" s="126"/>
      <c r="I159" s="126"/>
      <c r="J159" s="126"/>
      <c r="K159" s="126"/>
      <c r="L159" s="126"/>
      <c r="M159" s="126"/>
      <c r="N159" s="126"/>
      <c r="O159" s="126"/>
      <c r="P159" s="126"/>
      <c r="Q159" s="126"/>
      <c r="R159" s="126"/>
    </row>
    <row r="160" spans="1:18" ht="22" customHeight="1">
      <c r="A160" s="20"/>
      <c r="B160" s="42"/>
      <c r="C160" s="316"/>
      <c r="D160" s="42"/>
      <c r="E160" s="310"/>
      <c r="F160" s="170">
        <f t="shared" si="4"/>
        <v>0</v>
      </c>
      <c r="G160" s="126"/>
      <c r="H160" s="126"/>
      <c r="I160" s="126"/>
      <c r="J160" s="126"/>
      <c r="K160" s="126"/>
      <c r="L160" s="126"/>
      <c r="M160" s="126"/>
      <c r="N160" s="126"/>
      <c r="O160" s="126"/>
      <c r="P160" s="126"/>
      <c r="Q160" s="126"/>
      <c r="R160" s="126"/>
    </row>
    <row r="161" spans="1:18" ht="22" customHeight="1">
      <c r="A161" s="20"/>
      <c r="B161" s="42"/>
      <c r="C161" s="316"/>
      <c r="D161" s="42"/>
      <c r="E161" s="310"/>
      <c r="F161" s="170">
        <f t="shared" si="4"/>
        <v>0</v>
      </c>
      <c r="G161" s="126"/>
      <c r="H161" s="126"/>
      <c r="I161" s="126"/>
      <c r="J161" s="126"/>
      <c r="K161" s="126"/>
      <c r="L161" s="126"/>
      <c r="M161" s="126"/>
      <c r="N161" s="126"/>
      <c r="O161" s="126"/>
      <c r="P161" s="126"/>
      <c r="Q161" s="126"/>
      <c r="R161" s="126"/>
    </row>
    <row r="162" spans="1:18" ht="29.15" customHeight="1">
      <c r="A162" s="20"/>
      <c r="B162" s="171"/>
      <c r="C162" s="173"/>
      <c r="D162" s="173"/>
      <c r="E162" s="165"/>
      <c r="F162" s="161">
        <f>SUM(F142:F161)</f>
        <v>0</v>
      </c>
      <c r="G162" s="126"/>
      <c r="H162" s="126"/>
      <c r="I162" s="126"/>
      <c r="J162" s="126"/>
      <c r="K162" s="126"/>
      <c r="L162" s="126"/>
      <c r="M162" s="126"/>
      <c r="N162" s="126"/>
      <c r="O162" s="126"/>
      <c r="P162" s="126"/>
      <c r="Q162" s="126"/>
      <c r="R162" s="126"/>
    </row>
    <row r="163" spans="1:18">
      <c r="A163" s="20"/>
      <c r="B163" s="171"/>
      <c r="C163" s="173"/>
      <c r="D163" s="180"/>
      <c r="E163" s="165"/>
      <c r="F163" s="103"/>
      <c r="G163" s="126"/>
      <c r="H163" s="126"/>
      <c r="I163" s="126"/>
      <c r="J163" s="126"/>
      <c r="K163" s="126"/>
      <c r="L163" s="126"/>
      <c r="M163" s="126"/>
      <c r="N163" s="126"/>
      <c r="O163" s="126"/>
      <c r="P163" s="126"/>
      <c r="Q163" s="126"/>
      <c r="R163" s="126"/>
    </row>
    <row r="164" spans="1:18" ht="15.5">
      <c r="A164" s="20"/>
      <c r="B164" s="91" t="s">
        <v>66</v>
      </c>
      <c r="C164" s="165"/>
      <c r="D164" s="165"/>
      <c r="E164" s="165"/>
      <c r="F164" s="165"/>
      <c r="G164" s="126"/>
      <c r="H164" s="126"/>
      <c r="I164" s="126"/>
      <c r="J164" s="126"/>
      <c r="K164" s="126"/>
      <c r="L164" s="126"/>
      <c r="M164" s="126"/>
      <c r="N164" s="126"/>
      <c r="O164" s="126"/>
      <c r="P164" s="126"/>
      <c r="Q164" s="126"/>
      <c r="R164" s="126"/>
    </row>
    <row r="165" spans="1:18" ht="16" customHeight="1">
      <c r="A165" s="20"/>
      <c r="B165" s="181" t="s">
        <v>67</v>
      </c>
      <c r="C165" s="165"/>
      <c r="D165" s="165"/>
      <c r="E165" s="165"/>
      <c r="F165" s="165"/>
      <c r="G165" s="126"/>
      <c r="H165" s="126"/>
      <c r="I165" s="126"/>
      <c r="J165" s="126"/>
      <c r="K165" s="126"/>
      <c r="L165" s="126"/>
      <c r="M165" s="126"/>
      <c r="N165" s="126"/>
      <c r="O165" s="126"/>
      <c r="P165" s="126"/>
      <c r="Q165" s="126"/>
      <c r="R165" s="126"/>
    </row>
    <row r="166" spans="1:18" ht="21.65" customHeight="1">
      <c r="A166" s="20"/>
      <c r="B166" s="182" t="str">
        <f>IF($D$297&lt;=50000,"Montant total des dépenses éligibles inférieur à 50 000€ - ce tableau ne doit pas être rempli",IF($D$297&gt;50000,"Montant total des dépenses éligibles supérieur à 50 000€ - ce tableau doit être rempli"))</f>
        <v>Montant total des dépenses éligibles inférieur à 50 000€ - ce tableau ne doit pas être rempli</v>
      </c>
      <c r="C166" s="165"/>
      <c r="D166" s="165"/>
      <c r="E166" s="165"/>
      <c r="F166" s="165"/>
      <c r="G166" s="126"/>
      <c r="H166" s="126"/>
      <c r="I166" s="126"/>
      <c r="J166" s="126"/>
      <c r="K166" s="126"/>
      <c r="L166" s="126"/>
      <c r="M166" s="126"/>
      <c r="N166" s="126"/>
      <c r="O166" s="126"/>
      <c r="P166" s="126"/>
      <c r="Q166" s="126"/>
      <c r="R166" s="126"/>
    </row>
    <row r="167" spans="1:18" ht="28.5" customHeight="1">
      <c r="A167" s="20"/>
      <c r="B167" s="123" t="s">
        <v>68</v>
      </c>
      <c r="C167" s="123" t="s">
        <v>69</v>
      </c>
      <c r="D167" s="123" t="s">
        <v>70</v>
      </c>
      <c r="E167" s="165"/>
      <c r="F167" s="165"/>
      <c r="G167" s="126"/>
      <c r="H167" s="126"/>
      <c r="I167" s="126"/>
      <c r="J167" s="126"/>
      <c r="K167" s="126"/>
      <c r="L167" s="126"/>
      <c r="M167" s="126"/>
      <c r="N167" s="126"/>
      <c r="O167" s="126"/>
      <c r="P167" s="126"/>
      <c r="Q167" s="126"/>
      <c r="R167" s="126"/>
    </row>
    <row r="168" spans="1:18" ht="25" customHeight="1">
      <c r="A168" s="20"/>
      <c r="B168" s="159" t="s">
        <v>71</v>
      </c>
      <c r="C168" s="159" t="s">
        <v>72</v>
      </c>
      <c r="D168" s="159" t="s">
        <v>73</v>
      </c>
      <c r="E168" s="183"/>
      <c r="F168" s="183"/>
      <c r="G168" s="126"/>
      <c r="H168" s="126"/>
      <c r="I168" s="126"/>
      <c r="J168" s="126"/>
      <c r="K168" s="126"/>
      <c r="L168" s="126"/>
      <c r="M168" s="126"/>
      <c r="N168" s="126"/>
      <c r="O168" s="126"/>
      <c r="P168" s="126"/>
      <c r="Q168" s="126"/>
      <c r="R168" s="126"/>
    </row>
    <row r="169" spans="1:18" ht="22" customHeight="1">
      <c r="A169" s="20"/>
      <c r="B169" s="42"/>
      <c r="C169" s="42"/>
      <c r="D169" s="70"/>
      <c r="E169" s="15" t="s">
        <v>21</v>
      </c>
      <c r="F169" s="3"/>
      <c r="G169" s="20"/>
      <c r="H169" s="20"/>
      <c r="I169" s="20"/>
      <c r="J169" s="20"/>
      <c r="K169" s="31"/>
      <c r="L169" s="20"/>
      <c r="M169" s="31"/>
      <c r="N169" s="31"/>
      <c r="O169" s="31"/>
      <c r="P169" s="31"/>
      <c r="Q169" s="31"/>
      <c r="R169" s="20"/>
    </row>
    <row r="170" spans="1:18" ht="22" customHeight="1">
      <c r="A170" s="20"/>
      <c r="B170" s="42"/>
      <c r="C170" s="42"/>
      <c r="D170" s="70"/>
      <c r="E170" s="15" t="s">
        <v>21</v>
      </c>
      <c r="F170" s="3"/>
      <c r="G170" s="20"/>
      <c r="H170" s="20"/>
      <c r="I170" s="20"/>
      <c r="J170" s="20"/>
      <c r="K170" s="31"/>
      <c r="L170" s="20"/>
      <c r="M170" s="31"/>
      <c r="N170" s="31"/>
      <c r="O170" s="31"/>
      <c r="P170" s="31"/>
      <c r="Q170" s="31"/>
      <c r="R170" s="20"/>
    </row>
    <row r="171" spans="1:18" ht="22" customHeight="1">
      <c r="A171" s="20"/>
      <c r="B171" s="42"/>
      <c r="C171" s="42"/>
      <c r="D171" s="70"/>
      <c r="E171" s="15" t="s">
        <v>21</v>
      </c>
      <c r="F171" s="3"/>
      <c r="G171" s="20"/>
      <c r="H171" s="20"/>
      <c r="I171" s="20"/>
      <c r="J171" s="20"/>
      <c r="K171" s="31"/>
      <c r="L171" s="20"/>
      <c r="M171" s="31"/>
      <c r="N171" s="31"/>
      <c r="O171" s="31"/>
      <c r="P171" s="31"/>
      <c r="Q171" s="31"/>
      <c r="R171" s="20"/>
    </row>
    <row r="172" spans="1:18" ht="22" customHeight="1">
      <c r="A172" s="20"/>
      <c r="B172" s="42"/>
      <c r="C172" s="42"/>
      <c r="D172" s="70"/>
      <c r="E172" s="15" t="s">
        <v>21</v>
      </c>
      <c r="F172" s="3"/>
      <c r="G172" s="20"/>
      <c r="H172" s="20"/>
      <c r="I172" s="20"/>
      <c r="J172" s="20"/>
      <c r="K172" s="31"/>
      <c r="L172" s="20"/>
      <c r="M172" s="31"/>
      <c r="N172" s="31"/>
      <c r="O172" s="31"/>
      <c r="P172" s="31"/>
      <c r="Q172" s="31"/>
      <c r="R172" s="20"/>
    </row>
    <row r="173" spans="1:18" ht="22" customHeight="1">
      <c r="A173" s="20"/>
      <c r="B173" s="42"/>
      <c r="C173" s="42"/>
      <c r="D173" s="70"/>
      <c r="E173" s="15" t="s">
        <v>21</v>
      </c>
      <c r="F173" s="3"/>
      <c r="G173" s="20"/>
      <c r="H173" s="20"/>
      <c r="I173" s="20"/>
      <c r="J173" s="20"/>
      <c r="K173" s="31"/>
      <c r="L173" s="20"/>
      <c r="M173" s="31"/>
      <c r="N173" s="31"/>
      <c r="O173" s="31"/>
      <c r="P173" s="31"/>
      <c r="Q173" s="31"/>
      <c r="R173" s="20"/>
    </row>
    <row r="174" spans="1:18" ht="22" customHeight="1">
      <c r="A174" s="20"/>
      <c r="B174" s="42"/>
      <c r="C174" s="42"/>
      <c r="D174" s="70"/>
      <c r="E174" s="15" t="s">
        <v>21</v>
      </c>
      <c r="F174" s="3"/>
      <c r="G174" s="20"/>
      <c r="H174" s="20"/>
      <c r="I174" s="20"/>
      <c r="J174" s="20"/>
      <c r="K174" s="31"/>
      <c r="L174" s="20"/>
      <c r="M174" s="31"/>
      <c r="N174" s="31"/>
      <c r="O174" s="31"/>
      <c r="P174" s="31"/>
      <c r="Q174" s="31"/>
      <c r="R174" s="20"/>
    </row>
    <row r="175" spans="1:18" ht="22" customHeight="1">
      <c r="A175" s="20"/>
      <c r="B175" s="42"/>
      <c r="C175" s="42"/>
      <c r="D175" s="70"/>
      <c r="E175" s="15" t="s">
        <v>21</v>
      </c>
      <c r="F175" s="3"/>
      <c r="G175" s="20"/>
      <c r="H175" s="20"/>
      <c r="I175" s="20"/>
      <c r="J175" s="20"/>
      <c r="K175" s="31"/>
      <c r="L175" s="20"/>
      <c r="M175" s="31"/>
      <c r="N175" s="31"/>
      <c r="O175" s="31"/>
      <c r="P175" s="31"/>
      <c r="Q175" s="31"/>
      <c r="R175" s="20"/>
    </row>
    <row r="176" spans="1:18" ht="22" customHeight="1">
      <c r="A176" s="20"/>
      <c r="B176" s="42"/>
      <c r="C176" s="42"/>
      <c r="D176" s="70"/>
      <c r="E176" s="15" t="s">
        <v>21</v>
      </c>
      <c r="F176" s="3"/>
      <c r="G176" s="20"/>
      <c r="H176" s="20"/>
      <c r="I176" s="20"/>
      <c r="J176" s="20"/>
      <c r="K176" s="31"/>
      <c r="L176" s="20"/>
      <c r="M176" s="31"/>
      <c r="N176" s="31"/>
      <c r="O176" s="31"/>
      <c r="P176" s="31"/>
      <c r="Q176" s="31"/>
      <c r="R176" s="20"/>
    </row>
    <row r="177" spans="1:18" ht="22" customHeight="1">
      <c r="A177" s="20"/>
      <c r="B177" s="42"/>
      <c r="C177" s="42"/>
      <c r="D177" s="70"/>
      <c r="E177" s="15" t="s">
        <v>21</v>
      </c>
      <c r="F177" s="3"/>
      <c r="G177" s="20"/>
      <c r="H177" s="20"/>
      <c r="I177" s="20"/>
      <c r="J177" s="20"/>
      <c r="K177" s="31"/>
      <c r="L177" s="20"/>
      <c r="M177" s="31"/>
      <c r="N177" s="31"/>
      <c r="O177" s="31"/>
      <c r="P177" s="31"/>
      <c r="Q177" s="31"/>
      <c r="R177" s="20"/>
    </row>
    <row r="178" spans="1:18" ht="22" customHeight="1">
      <c r="A178" s="20"/>
      <c r="B178" s="42"/>
      <c r="C178" s="42"/>
      <c r="D178" s="70"/>
      <c r="E178" s="15" t="s">
        <v>21</v>
      </c>
      <c r="F178" s="3"/>
      <c r="G178" s="20"/>
      <c r="H178" s="20"/>
      <c r="I178" s="20"/>
      <c r="J178" s="20"/>
      <c r="K178" s="31"/>
      <c r="L178" s="20"/>
      <c r="M178" s="31"/>
      <c r="N178" s="31"/>
      <c r="O178" s="31"/>
      <c r="P178" s="31"/>
      <c r="Q178" s="31"/>
      <c r="R178" s="20"/>
    </row>
    <row r="179" spans="1:18" ht="22" customHeight="1">
      <c r="A179" s="20"/>
      <c r="B179" s="42"/>
      <c r="C179" s="42"/>
      <c r="D179" s="70"/>
      <c r="E179" s="15" t="s">
        <v>21</v>
      </c>
      <c r="F179" s="3"/>
      <c r="G179" s="20"/>
      <c r="H179" s="20"/>
      <c r="I179" s="20"/>
      <c r="J179" s="20"/>
      <c r="K179" s="31"/>
      <c r="L179" s="20"/>
      <c r="M179" s="31"/>
      <c r="N179" s="31"/>
      <c r="O179" s="31"/>
      <c r="P179" s="31"/>
      <c r="Q179" s="31"/>
      <c r="R179" s="20"/>
    </row>
    <row r="180" spans="1:18" ht="22" customHeight="1">
      <c r="A180" s="20"/>
      <c r="B180" s="42"/>
      <c r="C180" s="42"/>
      <c r="D180" s="70"/>
      <c r="E180" s="15" t="s">
        <v>21</v>
      </c>
      <c r="F180" s="3"/>
      <c r="G180" s="20"/>
      <c r="H180" s="20"/>
      <c r="I180" s="20"/>
      <c r="J180" s="20"/>
      <c r="K180" s="31"/>
      <c r="L180" s="20"/>
      <c r="M180" s="31"/>
      <c r="N180" s="31"/>
      <c r="O180" s="31"/>
      <c r="P180" s="31"/>
      <c r="Q180" s="31"/>
      <c r="R180" s="20"/>
    </row>
    <row r="181" spans="1:18" ht="22" customHeight="1">
      <c r="A181" s="20"/>
      <c r="B181" s="42"/>
      <c r="C181" s="42"/>
      <c r="D181" s="70"/>
      <c r="E181" s="15" t="s">
        <v>21</v>
      </c>
      <c r="F181" s="3"/>
      <c r="G181" s="20"/>
      <c r="H181" s="20"/>
      <c r="I181" s="20"/>
      <c r="J181" s="20"/>
      <c r="K181" s="31"/>
      <c r="L181" s="20"/>
      <c r="M181" s="31"/>
      <c r="N181" s="31"/>
      <c r="O181" s="31"/>
      <c r="P181" s="31"/>
      <c r="Q181" s="31"/>
      <c r="R181" s="20"/>
    </row>
    <row r="182" spans="1:18" ht="22" customHeight="1">
      <c r="A182" s="20"/>
      <c r="B182" s="42"/>
      <c r="C182" s="42"/>
      <c r="D182" s="70"/>
      <c r="E182" s="15" t="s">
        <v>21</v>
      </c>
      <c r="F182" s="3"/>
      <c r="G182" s="20"/>
      <c r="H182" s="20"/>
      <c r="I182" s="20"/>
      <c r="J182" s="20"/>
      <c r="K182" s="31"/>
      <c r="L182" s="20"/>
      <c r="M182" s="31"/>
      <c r="N182" s="31"/>
      <c r="O182" s="31"/>
      <c r="P182" s="31"/>
      <c r="Q182" s="31"/>
      <c r="R182" s="20"/>
    </row>
    <row r="183" spans="1:18" ht="22" customHeight="1">
      <c r="A183" s="20"/>
      <c r="B183" s="42"/>
      <c r="C183" s="42"/>
      <c r="D183" s="70"/>
      <c r="E183" s="15" t="s">
        <v>21</v>
      </c>
      <c r="F183" s="3"/>
      <c r="G183" s="20"/>
      <c r="H183" s="20"/>
      <c r="I183" s="20"/>
      <c r="J183" s="20"/>
      <c r="K183" s="31"/>
      <c r="L183" s="20"/>
      <c r="M183" s="31"/>
      <c r="N183" s="31"/>
      <c r="O183" s="31"/>
      <c r="P183" s="31"/>
      <c r="Q183" s="31"/>
      <c r="R183" s="20"/>
    </row>
    <row r="184" spans="1:18" ht="22" customHeight="1">
      <c r="A184" s="20"/>
      <c r="B184" s="42"/>
      <c r="C184" s="42"/>
      <c r="D184" s="70"/>
      <c r="E184" s="15" t="s">
        <v>21</v>
      </c>
      <c r="F184" s="3"/>
      <c r="G184" s="20"/>
      <c r="H184" s="20"/>
      <c r="I184" s="20"/>
      <c r="J184" s="20"/>
      <c r="K184" s="31"/>
      <c r="L184" s="20"/>
      <c r="M184" s="31"/>
      <c r="N184" s="31"/>
      <c r="O184" s="31"/>
      <c r="P184" s="31"/>
      <c r="Q184" s="31"/>
      <c r="R184" s="20"/>
    </row>
    <row r="185" spans="1:18" ht="22" customHeight="1">
      <c r="A185" s="20"/>
      <c r="B185" s="42"/>
      <c r="C185" s="42"/>
      <c r="D185" s="70"/>
      <c r="E185" s="15" t="s">
        <v>21</v>
      </c>
      <c r="F185" s="3"/>
      <c r="G185" s="20"/>
      <c r="H185" s="20"/>
      <c r="I185" s="20"/>
      <c r="J185" s="20"/>
      <c r="K185" s="31"/>
      <c r="L185" s="20"/>
      <c r="M185" s="31"/>
      <c r="N185" s="31"/>
      <c r="O185" s="31"/>
      <c r="P185" s="31"/>
      <c r="Q185" s="31"/>
      <c r="R185" s="20"/>
    </row>
    <row r="186" spans="1:18" ht="22" customHeight="1">
      <c r="A186" s="20"/>
      <c r="B186" s="42"/>
      <c r="C186" s="42"/>
      <c r="D186" s="70"/>
      <c r="E186" s="15" t="s">
        <v>21</v>
      </c>
      <c r="F186" s="3"/>
      <c r="G186" s="20"/>
      <c r="H186" s="20"/>
      <c r="I186" s="20"/>
      <c r="J186" s="20"/>
      <c r="K186" s="31"/>
      <c r="L186" s="20"/>
      <c r="M186" s="31"/>
      <c r="N186" s="31"/>
      <c r="O186" s="31"/>
      <c r="P186" s="31"/>
      <c r="Q186" s="31"/>
      <c r="R186" s="20"/>
    </row>
    <row r="187" spans="1:18" ht="22" customHeight="1">
      <c r="A187" s="20"/>
      <c r="B187" s="42"/>
      <c r="C187" s="42"/>
      <c r="D187" s="70"/>
      <c r="E187" s="15" t="s">
        <v>21</v>
      </c>
      <c r="F187" s="3"/>
      <c r="G187" s="20"/>
      <c r="H187" s="20"/>
      <c r="I187" s="20"/>
      <c r="J187" s="20"/>
      <c r="K187" s="31"/>
      <c r="L187" s="20"/>
      <c r="M187" s="31"/>
      <c r="N187" s="31"/>
      <c r="O187" s="31"/>
      <c r="P187" s="31"/>
      <c r="Q187" s="31"/>
      <c r="R187" s="20"/>
    </row>
    <row r="188" spans="1:18" ht="22" customHeight="1">
      <c r="A188" s="20"/>
      <c r="B188" s="42"/>
      <c r="C188" s="42"/>
      <c r="D188" s="70"/>
      <c r="E188" s="15" t="s">
        <v>21</v>
      </c>
      <c r="F188" s="3"/>
      <c r="G188" s="20"/>
      <c r="H188" s="20"/>
      <c r="I188" s="20"/>
      <c r="J188" s="20"/>
      <c r="K188" s="31"/>
      <c r="L188" s="20"/>
      <c r="M188" s="31"/>
      <c r="N188" s="31"/>
      <c r="O188" s="31"/>
      <c r="P188" s="31"/>
      <c r="Q188" s="31"/>
      <c r="R188" s="20"/>
    </row>
    <row r="189" spans="1:18" ht="22" customHeight="1">
      <c r="A189" s="20"/>
      <c r="B189" s="165"/>
      <c r="C189" s="184"/>
      <c r="D189" s="161">
        <f>SUM(D169:D188)</f>
        <v>0</v>
      </c>
      <c r="E189" s="165"/>
      <c r="F189" s="165"/>
      <c r="G189" s="126"/>
      <c r="H189" s="126"/>
      <c r="I189" s="126"/>
      <c r="J189" s="126"/>
      <c r="K189" s="126"/>
      <c r="L189" s="126"/>
      <c r="M189" s="126"/>
      <c r="N189" s="126"/>
      <c r="O189" s="126"/>
      <c r="P189" s="126"/>
      <c r="Q189" s="126"/>
      <c r="R189" s="126"/>
    </row>
    <row r="190" spans="1:18">
      <c r="A190" s="21"/>
      <c r="B190" s="165"/>
      <c r="C190" s="184"/>
      <c r="D190" s="165"/>
      <c r="E190" s="165"/>
      <c r="F190" s="165"/>
      <c r="G190" s="126"/>
      <c r="H190" s="126"/>
      <c r="I190" s="126"/>
      <c r="J190" s="126"/>
      <c r="K190" s="126"/>
      <c r="L190" s="126"/>
      <c r="M190" s="126"/>
      <c r="N190" s="126"/>
      <c r="O190" s="126"/>
      <c r="P190" s="126"/>
      <c r="Q190" s="126"/>
      <c r="R190" s="126"/>
    </row>
    <row r="191" spans="1:18">
      <c r="A191" s="20"/>
      <c r="B191" s="165"/>
      <c r="C191" s="165"/>
      <c r="D191" s="163"/>
      <c r="E191" s="165"/>
      <c r="F191" s="165"/>
      <c r="G191" s="126"/>
      <c r="H191" s="126"/>
      <c r="I191" s="126"/>
      <c r="J191" s="126"/>
      <c r="K191" s="126"/>
      <c r="L191" s="126"/>
      <c r="M191" s="126"/>
      <c r="N191" s="126"/>
      <c r="O191" s="126"/>
      <c r="P191" s="126"/>
      <c r="Q191" s="126"/>
      <c r="R191" s="126"/>
    </row>
    <row r="192" spans="1:18" ht="40" customHeight="1">
      <c r="A192" s="20"/>
      <c r="B192" s="165"/>
      <c r="C192" s="165"/>
      <c r="D192" s="356" t="s">
        <v>74</v>
      </c>
      <c r="E192" s="357"/>
      <c r="F192" s="185">
        <f>I68+J68+K68+J98+F123+F135+F162-D189</f>
        <v>0</v>
      </c>
      <c r="G192" s="126"/>
      <c r="H192" s="126"/>
      <c r="I192" s="126"/>
      <c r="J192" s="126"/>
      <c r="K192" s="126"/>
      <c r="L192" s="126"/>
      <c r="M192" s="126"/>
      <c r="N192" s="126"/>
      <c r="O192" s="126"/>
      <c r="P192" s="126"/>
      <c r="Q192" s="126"/>
      <c r="R192" s="126"/>
    </row>
    <row r="193" spans="1:18">
      <c r="A193" s="20"/>
      <c r="B193" s="126"/>
      <c r="C193" s="126"/>
      <c r="D193" s="126"/>
      <c r="E193" s="126"/>
      <c r="F193" s="126"/>
      <c r="G193" s="126"/>
      <c r="H193" s="126"/>
      <c r="I193" s="126"/>
      <c r="J193" s="126"/>
      <c r="K193" s="126"/>
      <c r="L193" s="126"/>
      <c r="M193" s="126"/>
      <c r="N193" s="126"/>
      <c r="O193" s="126"/>
      <c r="P193" s="126"/>
      <c r="Q193" s="126"/>
      <c r="R193" s="126"/>
    </row>
    <row r="194" spans="1:18">
      <c r="A194" s="20"/>
      <c r="B194" s="126"/>
      <c r="C194" s="126"/>
      <c r="D194" s="126"/>
      <c r="E194" s="126"/>
      <c r="F194" s="126"/>
      <c r="G194" s="126"/>
      <c r="H194" s="126"/>
      <c r="I194" s="126"/>
      <c r="J194" s="126"/>
      <c r="K194" s="126"/>
      <c r="L194" s="126"/>
      <c r="M194" s="126"/>
      <c r="N194" s="126"/>
      <c r="O194" s="126"/>
      <c r="P194" s="126"/>
      <c r="Q194" s="126"/>
      <c r="R194" s="126"/>
    </row>
    <row r="195" spans="1:18">
      <c r="A195" s="20"/>
      <c r="B195" s="126"/>
      <c r="C195" s="126"/>
      <c r="D195" s="126"/>
      <c r="E195" s="126"/>
      <c r="F195" s="126"/>
      <c r="G195" s="126"/>
      <c r="H195" s="126"/>
      <c r="I195" s="126"/>
      <c r="J195" s="126"/>
      <c r="K195" s="126"/>
      <c r="L195" s="126"/>
      <c r="M195" s="126"/>
      <c r="N195" s="126"/>
      <c r="O195" s="126"/>
      <c r="P195" s="126"/>
      <c r="Q195" s="126"/>
      <c r="R195" s="126"/>
    </row>
    <row r="196" spans="1:18">
      <c r="A196" s="20"/>
      <c r="B196" s="126"/>
      <c r="C196" s="126"/>
      <c r="D196" s="126"/>
      <c r="E196" s="126"/>
      <c r="F196" s="126"/>
      <c r="G196" s="126"/>
      <c r="H196" s="126"/>
      <c r="I196" s="126"/>
      <c r="J196" s="126"/>
      <c r="K196" s="126"/>
      <c r="L196" s="126"/>
      <c r="M196" s="126"/>
      <c r="N196" s="126"/>
      <c r="O196" s="126"/>
      <c r="P196" s="126"/>
      <c r="Q196" s="126"/>
      <c r="R196" s="126"/>
    </row>
    <row r="197" spans="1:18">
      <c r="A197" s="20"/>
      <c r="B197" s="126"/>
      <c r="C197" s="126"/>
      <c r="D197" s="126"/>
      <c r="E197" s="126"/>
      <c r="F197" s="126"/>
      <c r="G197" s="126"/>
      <c r="H197" s="126"/>
      <c r="I197" s="126"/>
      <c r="J197" s="126"/>
      <c r="K197" s="126"/>
      <c r="L197" s="126"/>
      <c r="M197" s="126"/>
      <c r="N197" s="126"/>
      <c r="O197" s="126"/>
      <c r="P197" s="126"/>
      <c r="Q197" s="126"/>
      <c r="R197" s="126"/>
    </row>
    <row r="198" spans="1:18">
      <c r="A198" s="20"/>
      <c r="B198" s="20"/>
      <c r="C198" s="20"/>
      <c r="D198" s="20"/>
      <c r="E198" s="20"/>
      <c r="F198" s="20"/>
      <c r="G198" s="20"/>
      <c r="H198" s="20"/>
      <c r="I198" s="20"/>
      <c r="J198" s="20"/>
      <c r="K198" s="31"/>
      <c r="L198" s="20"/>
      <c r="M198" s="31"/>
      <c r="N198" s="31"/>
      <c r="O198" s="31"/>
      <c r="P198" s="31"/>
      <c r="Q198" s="31"/>
      <c r="R198" s="20"/>
    </row>
    <row r="199" spans="1:18">
      <c r="A199" s="20"/>
      <c r="B199" s="20"/>
      <c r="C199" s="20"/>
      <c r="D199" s="20"/>
      <c r="E199" s="20"/>
      <c r="F199" s="20"/>
      <c r="G199" s="20"/>
      <c r="H199" s="20"/>
      <c r="I199" s="20"/>
      <c r="J199" s="20"/>
      <c r="K199" s="31"/>
      <c r="L199" s="20"/>
      <c r="M199" s="31"/>
      <c r="N199" s="31"/>
      <c r="O199" s="31"/>
      <c r="P199" s="31"/>
      <c r="Q199" s="31"/>
      <c r="R199" s="20"/>
    </row>
    <row r="200" spans="1:18">
      <c r="A200" s="20"/>
      <c r="B200" s="20"/>
      <c r="C200" s="20"/>
      <c r="D200" s="20"/>
      <c r="E200" s="20"/>
      <c r="F200" s="20"/>
      <c r="G200" s="20"/>
      <c r="H200" s="20"/>
      <c r="I200" s="20"/>
      <c r="J200" s="20"/>
      <c r="K200" s="31"/>
      <c r="L200" s="20"/>
      <c r="M200" s="31"/>
      <c r="N200" s="31"/>
      <c r="O200" s="31"/>
      <c r="P200" s="31"/>
      <c r="Q200" s="31"/>
      <c r="R200" s="20"/>
    </row>
    <row r="201" spans="1:18">
      <c r="A201" s="20"/>
      <c r="B201" s="20"/>
      <c r="C201" s="20"/>
      <c r="D201" s="20"/>
      <c r="E201" s="20"/>
      <c r="F201" s="20"/>
      <c r="G201" s="20"/>
      <c r="H201" s="20"/>
      <c r="I201" s="20"/>
      <c r="J201" s="20"/>
      <c r="K201" s="31"/>
      <c r="L201" s="20"/>
      <c r="M201" s="31"/>
      <c r="N201" s="31"/>
      <c r="O201" s="31"/>
      <c r="P201" s="31"/>
      <c r="Q201" s="31"/>
      <c r="R201" s="20"/>
    </row>
    <row r="202" spans="1:18">
      <c r="A202" s="20"/>
      <c r="B202" s="20"/>
      <c r="C202" s="20"/>
      <c r="D202" s="20"/>
      <c r="E202" s="20"/>
      <c r="F202" s="20"/>
      <c r="G202" s="20"/>
      <c r="H202" s="20"/>
      <c r="I202" s="20"/>
      <c r="J202" s="20"/>
      <c r="K202" s="31"/>
      <c r="L202" s="20"/>
      <c r="M202" s="31"/>
      <c r="N202" s="31"/>
      <c r="O202" s="31"/>
      <c r="P202" s="31"/>
      <c r="Q202" s="31"/>
      <c r="R202" s="20"/>
    </row>
    <row r="203" spans="1:18">
      <c r="A203" s="20"/>
      <c r="B203" s="20"/>
      <c r="C203" s="20"/>
      <c r="D203" s="20"/>
      <c r="E203" s="20"/>
      <c r="F203" s="20"/>
      <c r="G203" s="20"/>
      <c r="H203" s="20"/>
      <c r="I203" s="20"/>
      <c r="J203" s="20"/>
      <c r="K203" s="31"/>
      <c r="L203" s="20"/>
      <c r="M203" s="31"/>
      <c r="N203" s="31"/>
      <c r="O203" s="31"/>
      <c r="P203" s="31"/>
      <c r="Q203" s="31"/>
      <c r="R203" s="20"/>
    </row>
    <row r="204" spans="1:18">
      <c r="A204" s="20"/>
      <c r="B204" s="20"/>
      <c r="C204" s="20"/>
      <c r="D204" s="20"/>
      <c r="E204" s="20"/>
      <c r="F204" s="20"/>
      <c r="G204" s="20"/>
      <c r="H204" s="20"/>
      <c r="I204" s="20"/>
      <c r="J204" s="20"/>
      <c r="K204" s="31"/>
      <c r="L204" s="20"/>
      <c r="M204" s="31"/>
      <c r="N204" s="31"/>
      <c r="O204" s="31"/>
      <c r="P204" s="31"/>
      <c r="Q204" s="31"/>
      <c r="R204" s="20"/>
    </row>
    <row r="205" spans="1:18">
      <c r="A205" s="20"/>
      <c r="B205" s="20"/>
      <c r="C205" s="20"/>
      <c r="D205" s="20"/>
      <c r="E205" s="20"/>
      <c r="F205" s="20"/>
      <c r="G205" s="20"/>
      <c r="H205" s="20"/>
      <c r="I205" s="20"/>
      <c r="J205" s="20"/>
      <c r="K205" s="31"/>
      <c r="L205" s="20"/>
      <c r="M205" s="31"/>
      <c r="N205" s="31"/>
      <c r="O205" s="31"/>
      <c r="P205" s="31"/>
      <c r="Q205" s="31"/>
      <c r="R205" s="20"/>
    </row>
    <row r="206" spans="1:18">
      <c r="A206" s="20"/>
      <c r="B206" s="20"/>
      <c r="C206" s="20"/>
      <c r="D206" s="20"/>
      <c r="E206" s="20"/>
      <c r="F206" s="20"/>
      <c r="G206" s="20"/>
      <c r="H206" s="20"/>
      <c r="I206" s="20"/>
      <c r="J206" s="20"/>
      <c r="K206" s="31"/>
      <c r="L206" s="20"/>
      <c r="M206" s="31"/>
      <c r="N206" s="31"/>
      <c r="O206" s="31"/>
      <c r="P206" s="31"/>
      <c r="Q206" s="31"/>
      <c r="R206" s="20"/>
    </row>
    <row r="207" spans="1:18">
      <c r="A207" s="20"/>
      <c r="B207" s="20"/>
      <c r="C207" s="20"/>
      <c r="D207" s="20"/>
      <c r="E207" s="20"/>
      <c r="F207" s="20"/>
      <c r="G207" s="20"/>
      <c r="H207" s="20"/>
      <c r="I207" s="20"/>
      <c r="J207" s="20"/>
      <c r="K207" s="31"/>
      <c r="L207" s="20"/>
      <c r="M207" s="31"/>
      <c r="N207" s="31"/>
      <c r="O207" s="31"/>
      <c r="P207" s="31"/>
      <c r="Q207" s="31"/>
      <c r="R207" s="20"/>
    </row>
    <row r="208" spans="1:18">
      <c r="A208" s="20"/>
      <c r="B208" s="20"/>
      <c r="C208" s="20"/>
      <c r="D208" s="20"/>
      <c r="E208" s="20"/>
      <c r="F208" s="20"/>
      <c r="G208" s="20"/>
      <c r="H208" s="20"/>
      <c r="I208" s="20"/>
      <c r="J208" s="20"/>
      <c r="K208" s="31"/>
      <c r="L208" s="20"/>
      <c r="M208" s="31"/>
      <c r="N208" s="31"/>
      <c r="O208" s="31"/>
      <c r="P208" s="31"/>
      <c r="Q208" s="31"/>
      <c r="R208" s="20"/>
    </row>
    <row r="209" spans="1:18">
      <c r="A209" s="20"/>
      <c r="B209" s="20"/>
      <c r="C209" s="20"/>
      <c r="D209" s="20"/>
      <c r="E209" s="20"/>
      <c r="F209" s="20"/>
      <c r="G209" s="20"/>
      <c r="H209" s="20"/>
      <c r="I209" s="20"/>
      <c r="J209" s="20"/>
      <c r="K209" s="31"/>
      <c r="L209" s="20"/>
      <c r="M209" s="31"/>
      <c r="N209" s="31"/>
      <c r="O209" s="31"/>
      <c r="P209" s="31"/>
      <c r="Q209" s="31"/>
      <c r="R209" s="20"/>
    </row>
    <row r="210" spans="1:18">
      <c r="A210" s="20"/>
      <c r="B210" s="20"/>
      <c r="C210" s="20"/>
      <c r="D210" s="20"/>
      <c r="E210" s="20"/>
      <c r="F210" s="20"/>
      <c r="G210" s="20"/>
      <c r="H210" s="20"/>
      <c r="I210" s="20"/>
      <c r="J210" s="20"/>
      <c r="K210" s="31"/>
      <c r="L210" s="20"/>
      <c r="M210" s="31"/>
      <c r="N210" s="31"/>
      <c r="O210" s="31"/>
      <c r="P210" s="31"/>
      <c r="Q210" s="31"/>
      <c r="R210" s="20"/>
    </row>
    <row r="211" spans="1:18">
      <c r="A211" s="20"/>
      <c r="B211" s="20"/>
      <c r="C211" s="20"/>
      <c r="D211" s="20"/>
      <c r="E211" s="20"/>
      <c r="F211" s="20"/>
      <c r="G211" s="20"/>
      <c r="H211" s="20"/>
      <c r="I211" s="20"/>
      <c r="J211" s="20"/>
      <c r="K211" s="31"/>
      <c r="L211" s="20"/>
      <c r="M211" s="31"/>
      <c r="N211" s="31"/>
      <c r="O211" s="31"/>
      <c r="P211" s="31"/>
      <c r="Q211" s="31"/>
      <c r="R211" s="20"/>
    </row>
    <row r="212" spans="1:18">
      <c r="A212" s="20"/>
      <c r="B212" s="20"/>
      <c r="C212" s="20"/>
      <c r="D212" s="20"/>
      <c r="E212" s="20"/>
      <c r="F212" s="20"/>
      <c r="G212" s="20"/>
      <c r="H212" s="20"/>
      <c r="I212" s="20"/>
      <c r="J212" s="20"/>
      <c r="K212" s="31"/>
      <c r="L212" s="20"/>
      <c r="M212" s="31"/>
      <c r="N212" s="31"/>
      <c r="O212" s="31"/>
      <c r="P212" s="31"/>
      <c r="Q212" s="31"/>
      <c r="R212" s="20"/>
    </row>
    <row r="213" spans="1:18">
      <c r="A213" s="20"/>
      <c r="B213" s="20"/>
      <c r="C213" s="20"/>
      <c r="D213" s="20"/>
      <c r="E213" s="20"/>
      <c r="F213" s="20"/>
      <c r="G213" s="20"/>
      <c r="H213" s="20"/>
      <c r="I213" s="20"/>
      <c r="J213" s="20"/>
      <c r="K213" s="31"/>
      <c r="L213" s="20"/>
      <c r="M213" s="31"/>
      <c r="N213" s="31"/>
      <c r="O213" s="31"/>
      <c r="P213" s="31"/>
      <c r="Q213" s="31"/>
      <c r="R213" s="20"/>
    </row>
    <row r="214" spans="1:18">
      <c r="A214" s="20"/>
      <c r="B214" s="20"/>
      <c r="C214" s="20"/>
      <c r="D214" s="20"/>
      <c r="E214" s="20"/>
      <c r="F214" s="20"/>
      <c r="G214" s="20"/>
      <c r="H214" s="20"/>
      <c r="I214" s="20"/>
      <c r="J214" s="20"/>
      <c r="K214" s="31"/>
      <c r="L214" s="20"/>
      <c r="M214" s="31"/>
      <c r="N214" s="31"/>
      <c r="O214" s="31"/>
      <c r="P214" s="31"/>
      <c r="Q214" s="31"/>
      <c r="R214" s="20"/>
    </row>
    <row r="215" spans="1:18">
      <c r="A215" s="20"/>
      <c r="B215" s="20"/>
      <c r="C215" s="20"/>
      <c r="D215" s="20"/>
      <c r="E215" s="20"/>
      <c r="F215" s="20"/>
      <c r="G215" s="20"/>
      <c r="H215" s="20"/>
      <c r="I215" s="20"/>
      <c r="J215" s="20"/>
      <c r="K215" s="31"/>
      <c r="L215" s="20"/>
      <c r="M215" s="31"/>
      <c r="N215" s="31"/>
      <c r="O215" s="31"/>
      <c r="P215" s="31"/>
      <c r="Q215" s="31"/>
      <c r="R215" s="20"/>
    </row>
    <row r="216" spans="1:18">
      <c r="A216" s="20"/>
      <c r="B216" s="20"/>
      <c r="C216" s="20"/>
      <c r="D216" s="20"/>
      <c r="E216" s="20"/>
      <c r="F216" s="20"/>
      <c r="G216" s="20"/>
      <c r="H216" s="20"/>
      <c r="I216" s="20"/>
      <c r="J216" s="20"/>
      <c r="K216" s="31"/>
      <c r="L216" s="20"/>
      <c r="M216" s="31"/>
      <c r="N216" s="31"/>
      <c r="O216" s="31"/>
      <c r="P216" s="31"/>
      <c r="Q216" s="31"/>
      <c r="R216" s="20"/>
    </row>
    <row r="217" spans="1:18">
      <c r="A217" s="20"/>
      <c r="B217" s="20"/>
      <c r="C217" s="20"/>
      <c r="D217" s="20"/>
      <c r="E217" s="20"/>
      <c r="F217" s="20"/>
      <c r="G217" s="20"/>
      <c r="H217" s="20"/>
      <c r="I217" s="20"/>
      <c r="J217" s="20"/>
      <c r="K217" s="31"/>
      <c r="L217" s="20"/>
      <c r="M217" s="31"/>
      <c r="N217" s="31"/>
      <c r="O217" s="31"/>
      <c r="P217" s="31"/>
      <c r="Q217" s="31"/>
      <c r="R217" s="20"/>
    </row>
    <row r="218" spans="1:18">
      <c r="A218" s="20"/>
      <c r="B218" s="20"/>
      <c r="C218" s="20"/>
      <c r="D218" s="20"/>
      <c r="E218" s="20"/>
      <c r="F218" s="20"/>
      <c r="G218" s="20"/>
      <c r="H218" s="20"/>
      <c r="I218" s="20"/>
      <c r="J218" s="20"/>
      <c r="K218" s="31"/>
      <c r="L218" s="20"/>
      <c r="M218" s="31"/>
      <c r="N218" s="31"/>
      <c r="O218" s="31"/>
      <c r="P218" s="31"/>
      <c r="Q218" s="31"/>
      <c r="R218" s="20"/>
    </row>
    <row r="219" spans="1:18">
      <c r="A219" s="20"/>
      <c r="B219" s="20"/>
      <c r="C219" s="20"/>
      <c r="D219" s="20"/>
      <c r="E219" s="20"/>
      <c r="F219" s="20"/>
      <c r="G219" s="20"/>
      <c r="H219" s="20"/>
      <c r="I219" s="20"/>
      <c r="J219" s="20"/>
      <c r="K219" s="31"/>
      <c r="L219" s="20"/>
      <c r="M219" s="31"/>
      <c r="N219" s="31"/>
      <c r="O219" s="31"/>
      <c r="P219" s="31"/>
      <c r="Q219" s="31"/>
      <c r="R219" s="20"/>
    </row>
    <row r="220" spans="1:18">
      <c r="A220" s="20"/>
      <c r="B220" s="20"/>
      <c r="C220" s="20"/>
      <c r="D220" s="20"/>
      <c r="E220" s="20"/>
      <c r="F220" s="20"/>
      <c r="G220" s="20"/>
      <c r="H220" s="20"/>
      <c r="I220" s="20"/>
      <c r="J220" s="20"/>
      <c r="K220" s="31"/>
      <c r="L220" s="20"/>
      <c r="M220" s="31"/>
      <c r="N220" s="31"/>
      <c r="O220" s="31"/>
      <c r="P220" s="31"/>
      <c r="Q220" s="31"/>
      <c r="R220" s="20"/>
    </row>
    <row r="221" spans="1:18">
      <c r="A221" s="20"/>
      <c r="B221" s="20"/>
      <c r="C221" s="20"/>
      <c r="D221" s="20"/>
      <c r="E221" s="20"/>
      <c r="F221" s="20"/>
      <c r="G221" s="20"/>
      <c r="H221" s="20"/>
      <c r="I221" s="20"/>
      <c r="J221" s="20"/>
      <c r="K221" s="31"/>
      <c r="L221" s="20"/>
      <c r="M221" s="31"/>
      <c r="N221" s="31"/>
      <c r="O221" s="31"/>
      <c r="P221" s="31"/>
      <c r="Q221" s="31"/>
      <c r="R221" s="20"/>
    </row>
    <row r="222" spans="1:18">
      <c r="A222" s="20"/>
      <c r="B222" s="20"/>
      <c r="C222" s="20"/>
      <c r="D222" s="20"/>
      <c r="E222" s="20"/>
      <c r="F222" s="20"/>
      <c r="G222" s="20"/>
      <c r="H222" s="20"/>
      <c r="I222" s="20"/>
      <c r="J222" s="20"/>
      <c r="K222" s="31"/>
      <c r="L222" s="20"/>
      <c r="M222" s="31"/>
      <c r="N222" s="31"/>
      <c r="O222" s="31"/>
      <c r="P222" s="31"/>
      <c r="Q222" s="31"/>
      <c r="R222" s="20"/>
    </row>
    <row r="223" spans="1:18">
      <c r="A223" s="20"/>
      <c r="B223" s="20"/>
      <c r="C223" s="20"/>
      <c r="D223" s="20"/>
      <c r="E223" s="20"/>
      <c r="F223" s="20"/>
      <c r="G223" s="20"/>
      <c r="H223" s="20"/>
      <c r="I223" s="20"/>
      <c r="J223" s="20"/>
      <c r="K223" s="31"/>
      <c r="L223" s="20"/>
      <c r="M223" s="31"/>
      <c r="N223" s="31"/>
      <c r="O223" s="31"/>
      <c r="P223" s="31"/>
      <c r="Q223" s="31"/>
      <c r="R223" s="20"/>
    </row>
    <row r="224" spans="1:18">
      <c r="A224" s="20"/>
      <c r="B224" s="20"/>
      <c r="C224" s="20"/>
      <c r="D224" s="20"/>
      <c r="E224" s="20"/>
      <c r="F224" s="20"/>
      <c r="G224" s="20"/>
      <c r="H224" s="20"/>
      <c r="I224" s="20"/>
      <c r="J224" s="20"/>
      <c r="K224" s="31"/>
      <c r="L224" s="20"/>
      <c r="M224" s="31"/>
      <c r="N224" s="31"/>
      <c r="O224" s="31"/>
      <c r="P224" s="31"/>
      <c r="Q224" s="31"/>
      <c r="R224" s="20"/>
    </row>
    <row r="225" spans="1:18">
      <c r="A225" s="20"/>
      <c r="B225" s="20"/>
      <c r="C225" s="20"/>
      <c r="D225" s="20"/>
      <c r="E225" s="20"/>
      <c r="F225" s="20"/>
      <c r="G225" s="20"/>
      <c r="H225" s="20"/>
      <c r="I225" s="20"/>
      <c r="J225" s="20"/>
      <c r="K225" s="31"/>
      <c r="L225" s="20"/>
      <c r="M225" s="31"/>
      <c r="N225" s="31"/>
      <c r="O225" s="31"/>
      <c r="P225" s="31"/>
      <c r="Q225" s="31"/>
      <c r="R225" s="20"/>
    </row>
    <row r="226" spans="1:18">
      <c r="A226" s="20"/>
      <c r="B226" s="20"/>
      <c r="C226" s="20"/>
      <c r="D226" s="20"/>
      <c r="E226" s="20"/>
      <c r="F226" s="20"/>
      <c r="G226" s="20"/>
      <c r="H226" s="20"/>
      <c r="I226" s="20"/>
      <c r="J226" s="20"/>
      <c r="K226" s="31"/>
      <c r="L226" s="20"/>
      <c r="M226" s="31"/>
      <c r="N226" s="31"/>
      <c r="O226" s="31"/>
      <c r="P226" s="31"/>
      <c r="Q226" s="31"/>
      <c r="R226" s="20"/>
    </row>
    <row r="227" spans="1:18">
      <c r="A227" s="20"/>
      <c r="B227" s="20"/>
      <c r="C227" s="20"/>
      <c r="D227" s="20"/>
      <c r="E227" s="20"/>
      <c r="F227" s="20"/>
      <c r="G227" s="20"/>
      <c r="H227" s="20"/>
      <c r="I227" s="20"/>
      <c r="J227" s="20"/>
      <c r="K227" s="31"/>
      <c r="L227" s="20"/>
      <c r="M227" s="31"/>
      <c r="N227" s="31"/>
      <c r="O227" s="31"/>
      <c r="P227" s="31"/>
      <c r="Q227" s="31"/>
      <c r="R227" s="20"/>
    </row>
    <row r="228" spans="1:18">
      <c r="A228" s="20"/>
      <c r="B228" s="20"/>
      <c r="C228" s="20"/>
      <c r="D228" s="20"/>
      <c r="E228" s="20"/>
      <c r="F228" s="20"/>
      <c r="G228" s="20"/>
      <c r="H228" s="20"/>
      <c r="I228" s="20"/>
      <c r="J228" s="20"/>
      <c r="K228" s="31"/>
      <c r="L228" s="20"/>
      <c r="M228" s="31"/>
      <c r="N228" s="31"/>
      <c r="O228" s="31"/>
      <c r="P228" s="31"/>
      <c r="Q228" s="31"/>
      <c r="R228" s="20"/>
    </row>
    <row r="229" spans="1:18">
      <c r="A229" s="20"/>
      <c r="B229" s="20"/>
      <c r="C229" s="20"/>
      <c r="D229" s="20"/>
      <c r="E229" s="20"/>
      <c r="F229" s="20"/>
      <c r="G229" s="20"/>
      <c r="H229" s="20"/>
      <c r="I229" s="20"/>
      <c r="J229" s="20"/>
      <c r="K229" s="31"/>
      <c r="L229" s="20"/>
      <c r="M229" s="31"/>
      <c r="N229" s="31"/>
      <c r="O229" s="31"/>
      <c r="P229" s="31"/>
      <c r="Q229" s="31"/>
      <c r="R229" s="20"/>
    </row>
    <row r="230" spans="1:18">
      <c r="A230" s="20"/>
      <c r="B230" s="20"/>
      <c r="C230" s="20"/>
      <c r="D230" s="20"/>
      <c r="E230" s="20"/>
      <c r="F230" s="20"/>
      <c r="G230" s="20"/>
      <c r="H230" s="20"/>
      <c r="I230" s="20"/>
      <c r="J230" s="20"/>
      <c r="K230" s="31"/>
      <c r="L230" s="20"/>
      <c r="M230" s="31"/>
      <c r="N230" s="31"/>
      <c r="O230" s="31"/>
      <c r="P230" s="31"/>
      <c r="Q230" s="31"/>
      <c r="R230" s="20"/>
    </row>
    <row r="231" spans="1:18">
      <c r="A231" s="20"/>
      <c r="B231" s="20"/>
      <c r="C231" s="20"/>
      <c r="D231" s="20"/>
      <c r="E231" s="20"/>
      <c r="F231" s="20"/>
      <c r="G231" s="20"/>
      <c r="H231" s="20"/>
      <c r="I231" s="20"/>
      <c r="J231" s="20"/>
      <c r="K231" s="31"/>
      <c r="L231" s="20"/>
      <c r="M231" s="31"/>
      <c r="N231" s="31"/>
      <c r="O231" s="31"/>
      <c r="P231" s="31"/>
      <c r="Q231" s="31"/>
      <c r="R231" s="20"/>
    </row>
    <row r="232" spans="1:18">
      <c r="A232" s="20"/>
      <c r="B232" s="20"/>
      <c r="C232" s="20"/>
      <c r="D232" s="20"/>
      <c r="E232" s="20"/>
      <c r="F232" s="20"/>
      <c r="G232" s="20"/>
      <c r="H232" s="20"/>
      <c r="I232" s="20"/>
      <c r="J232" s="20"/>
      <c r="K232" s="31"/>
      <c r="L232" s="20"/>
      <c r="M232" s="31"/>
      <c r="N232" s="31"/>
      <c r="O232" s="31"/>
      <c r="P232" s="31"/>
      <c r="Q232" s="31"/>
      <c r="R232" s="20"/>
    </row>
    <row r="233" spans="1:18">
      <c r="A233" s="20"/>
      <c r="B233" s="20"/>
      <c r="C233" s="20"/>
      <c r="D233" s="20"/>
      <c r="E233" s="20"/>
      <c r="F233" s="20"/>
      <c r="G233" s="20"/>
      <c r="H233" s="20"/>
      <c r="I233" s="20"/>
      <c r="J233" s="20"/>
      <c r="K233" s="31"/>
      <c r="L233" s="20"/>
      <c r="M233" s="31"/>
      <c r="N233" s="31"/>
      <c r="O233" s="31"/>
      <c r="P233" s="31"/>
      <c r="Q233" s="31"/>
      <c r="R233" s="20"/>
    </row>
    <row r="234" spans="1:18">
      <c r="A234" s="20"/>
      <c r="B234" s="20"/>
      <c r="C234" s="20"/>
      <c r="D234" s="20"/>
      <c r="E234" s="20"/>
      <c r="F234" s="20"/>
      <c r="G234" s="20"/>
      <c r="H234" s="20"/>
      <c r="I234" s="20"/>
      <c r="J234" s="20"/>
      <c r="K234" s="31"/>
      <c r="L234" s="20"/>
      <c r="M234" s="31"/>
      <c r="N234" s="31"/>
      <c r="O234" s="31"/>
      <c r="P234" s="31"/>
      <c r="Q234" s="31"/>
      <c r="R234" s="20"/>
    </row>
    <row r="235" spans="1:18">
      <c r="A235" s="20"/>
      <c r="B235" s="20"/>
      <c r="C235" s="20"/>
      <c r="D235" s="20"/>
      <c r="E235" s="20"/>
      <c r="F235" s="20"/>
      <c r="G235" s="20"/>
      <c r="H235" s="20"/>
      <c r="I235" s="20"/>
      <c r="J235" s="20"/>
      <c r="K235" s="31"/>
      <c r="L235" s="20"/>
      <c r="M235" s="31"/>
      <c r="N235" s="31"/>
      <c r="O235" s="31"/>
      <c r="P235" s="31"/>
      <c r="Q235" s="31"/>
      <c r="R235" s="20"/>
    </row>
  </sheetData>
  <sheetProtection password="C47B" sheet="1" insertRows="0"/>
  <mergeCells count="24">
    <mergeCell ref="B70:J70"/>
    <mergeCell ref="B71:J71"/>
    <mergeCell ref="D30:F30"/>
    <mergeCell ref="G30:H30"/>
    <mergeCell ref="D192:E192"/>
    <mergeCell ref="C135:E135"/>
    <mergeCell ref="C131:E131"/>
    <mergeCell ref="C133:E133"/>
    <mergeCell ref="C127:E127"/>
    <mergeCell ref="C129:E129"/>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9:D188">
      <formula1>$D$297&gt;50000</formula1>
    </dataValidation>
    <dataValidation type="decimal" operator="greaterThanOrEqual" allowBlank="1" showInputMessage="1" showErrorMessage="1" sqref="E142:F161 C142:C161 D103:F122">
      <formula1>0</formula1>
    </dataValidation>
    <dataValidation type="list" allowBlank="1" showInputMessage="1" showErrorMessage="1" sqref="C24:E24">
      <formula1>$F$24:$F$28</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67">
      <formula1>ISBLANK(I32)</formula1>
    </dataValidation>
    <dataValidation type="decimal" errorStyle="warning" operator="greaterThanOrEqual" allowBlank="1" sqref="C32:C67">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67">
      <formula1>ISBLANK(#REF!)</formula1>
    </dataValidation>
    <dataValidation type="list" allowBlank="1" showInputMessage="1" showErrorMessage="1" sqref="B32:B67">
      <formula1>$H$23:$H$26</formula1>
    </dataValidation>
    <dataValidation type="list" allowBlank="1" showInputMessage="1" showErrorMessage="1" sqref="D142:D161">
      <formula1>$G$142:$G$144</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125</xdr:row>
                    <xdr:rowOff>95250</xdr:rowOff>
                  </from>
                  <to>
                    <xdr:col>6</xdr:col>
                    <xdr:colOff>107950</xdr:colOff>
                    <xdr:row>128</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130</xdr:row>
                    <xdr:rowOff>38100</xdr:rowOff>
                  </from>
                  <to>
                    <xdr:col>6</xdr:col>
                    <xdr:colOff>279400</xdr:colOff>
                    <xdr:row>130</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9"/>
  <sheetViews>
    <sheetView topLeftCell="A31" zoomScale="80" zoomScaleNormal="80" zoomScaleSheetLayoutView="90" workbookViewId="0">
      <selection activeCell="E48" sqref="E48"/>
    </sheetView>
  </sheetViews>
  <sheetFormatPr baseColWidth="10" defaultColWidth="10.81640625" defaultRowHeight="14"/>
  <cols>
    <col min="1" max="1" width="6.453125" style="25" customWidth="1"/>
    <col min="2" max="2" width="18.08984375" style="25" customWidth="1"/>
    <col min="3" max="3" width="43.36328125" style="25" customWidth="1"/>
    <col min="4" max="4" width="27.26953125" style="25" customWidth="1"/>
    <col min="5" max="5" width="70.1796875" style="30" customWidth="1"/>
    <col min="6" max="6" width="28.26953125" style="25" customWidth="1"/>
    <col min="7" max="16384" width="10.81640625" style="25"/>
  </cols>
  <sheetData>
    <row r="1" spans="1:27" ht="145" customHeight="1">
      <c r="A1" s="24"/>
      <c r="B1" s="88"/>
      <c r="C1" s="88"/>
      <c r="D1" s="88"/>
      <c r="E1" s="111"/>
      <c r="F1" s="88"/>
      <c r="G1" s="24"/>
      <c r="H1" s="24"/>
      <c r="I1" s="24"/>
      <c r="J1" s="24"/>
      <c r="K1" s="24"/>
      <c r="L1" s="24"/>
      <c r="M1" s="24"/>
      <c r="N1" s="24"/>
      <c r="O1" s="24"/>
      <c r="P1" s="24"/>
      <c r="Q1" s="24"/>
      <c r="R1" s="24"/>
      <c r="S1" s="24"/>
      <c r="T1" s="24"/>
      <c r="U1" s="24"/>
      <c r="V1" s="24"/>
      <c r="W1" s="24"/>
      <c r="X1" s="24"/>
      <c r="Y1" s="24"/>
      <c r="Z1" s="24"/>
      <c r="AA1" s="24"/>
    </row>
    <row r="2" spans="1:27" ht="30">
      <c r="A2" s="24"/>
      <c r="B2" s="333" t="s">
        <v>159</v>
      </c>
      <c r="C2" s="333"/>
      <c r="D2" s="341"/>
      <c r="E2" s="341"/>
      <c r="F2" s="341"/>
      <c r="G2" s="262"/>
      <c r="H2" s="262"/>
      <c r="I2" s="262"/>
      <c r="J2" s="262"/>
      <c r="K2" s="24"/>
      <c r="L2" s="24"/>
      <c r="M2" s="24"/>
      <c r="N2" s="24"/>
      <c r="O2" s="24"/>
      <c r="P2" s="24"/>
      <c r="Q2" s="24"/>
      <c r="R2" s="24"/>
      <c r="S2" s="24"/>
      <c r="T2" s="24"/>
      <c r="U2" s="24"/>
      <c r="V2" s="24"/>
      <c r="W2" s="24"/>
      <c r="X2" s="24"/>
      <c r="Y2" s="24"/>
      <c r="Z2" s="24"/>
      <c r="AA2" s="24"/>
    </row>
    <row r="3" spans="1:27" ht="18">
      <c r="A3" s="24"/>
      <c r="B3" s="334" t="s">
        <v>339</v>
      </c>
      <c r="C3" s="334"/>
      <c r="D3" s="341"/>
      <c r="E3" s="341"/>
      <c r="F3" s="341"/>
      <c r="G3" s="263"/>
      <c r="H3" s="263"/>
      <c r="I3" s="263"/>
      <c r="J3" s="263"/>
      <c r="K3" s="24"/>
      <c r="L3" s="24"/>
      <c r="M3" s="24"/>
      <c r="N3" s="24"/>
      <c r="O3" s="24"/>
      <c r="P3" s="24"/>
      <c r="Q3" s="24"/>
      <c r="R3" s="24"/>
      <c r="S3" s="24"/>
      <c r="T3" s="24"/>
      <c r="U3" s="24"/>
      <c r="V3" s="24"/>
      <c r="W3" s="24"/>
      <c r="X3" s="24"/>
      <c r="Y3" s="24"/>
      <c r="Z3" s="24"/>
      <c r="AA3" s="24"/>
    </row>
    <row r="4" spans="1:27" ht="18">
      <c r="A4" s="24"/>
      <c r="B4" s="334" t="s">
        <v>41</v>
      </c>
      <c r="C4" s="334"/>
      <c r="D4" s="341"/>
      <c r="E4" s="341"/>
      <c r="F4" s="341"/>
      <c r="G4" s="263"/>
      <c r="H4" s="263"/>
      <c r="I4" s="263"/>
      <c r="J4" s="263"/>
      <c r="K4" s="24"/>
      <c r="L4" s="24"/>
      <c r="M4" s="24"/>
      <c r="N4" s="24"/>
      <c r="O4" s="24"/>
      <c r="P4" s="24"/>
      <c r="Q4" s="24"/>
      <c r="R4" s="24"/>
      <c r="S4" s="24"/>
      <c r="T4" s="24"/>
      <c r="U4" s="24"/>
      <c r="V4" s="24"/>
      <c r="W4" s="24"/>
      <c r="X4" s="24"/>
      <c r="Y4" s="24"/>
      <c r="Z4" s="24"/>
      <c r="AA4" s="24"/>
    </row>
    <row r="5" spans="1:27" ht="14.5">
      <c r="A5" s="24"/>
      <c r="B5" s="126"/>
      <c r="C5" s="126"/>
      <c r="D5" s="126"/>
      <c r="E5" s="126"/>
      <c r="F5" s="126"/>
      <c r="G5" s="31"/>
      <c r="H5" s="31"/>
      <c r="I5" s="31"/>
      <c r="J5" s="31"/>
      <c r="K5" s="24"/>
      <c r="L5" s="24"/>
      <c r="M5" s="24"/>
      <c r="N5" s="24"/>
      <c r="O5" s="24"/>
      <c r="P5" s="24"/>
      <c r="Q5" s="24"/>
      <c r="R5" s="24"/>
      <c r="S5" s="24"/>
      <c r="T5" s="24"/>
      <c r="U5" s="24"/>
      <c r="V5" s="24"/>
      <c r="W5" s="24"/>
      <c r="X5" s="24"/>
      <c r="Y5" s="24"/>
      <c r="Z5" s="24"/>
      <c r="AA5" s="24"/>
    </row>
    <row r="6" spans="1:27" ht="21.65" customHeight="1">
      <c r="A6" s="88"/>
      <c r="B6" s="127" t="s">
        <v>149</v>
      </c>
      <c r="C6" s="127"/>
      <c r="D6" s="128"/>
      <c r="E6" s="128"/>
      <c r="F6" s="128"/>
      <c r="G6" s="128"/>
      <c r="H6" s="128"/>
      <c r="I6" s="4"/>
      <c r="J6" s="4"/>
      <c r="K6" s="24"/>
      <c r="L6" s="24"/>
      <c r="M6" s="24"/>
      <c r="N6" s="24"/>
      <c r="O6" s="24"/>
      <c r="P6" s="24"/>
      <c r="Q6" s="24"/>
      <c r="R6" s="24"/>
      <c r="S6" s="24"/>
      <c r="T6" s="24"/>
      <c r="U6" s="24"/>
      <c r="V6" s="24"/>
      <c r="W6" s="24"/>
      <c r="X6" s="24"/>
      <c r="Y6" s="24"/>
      <c r="Z6" s="24"/>
      <c r="AA6" s="24"/>
    </row>
    <row r="7" spans="1:27" ht="18" customHeight="1">
      <c r="A7" s="88"/>
      <c r="B7" s="127" t="s">
        <v>405</v>
      </c>
      <c r="C7" s="127"/>
      <c r="D7" s="128"/>
      <c r="E7" s="128"/>
      <c r="F7" s="128"/>
      <c r="G7" s="128"/>
      <c r="H7" s="128"/>
      <c r="I7" s="4"/>
      <c r="J7" s="4"/>
      <c r="K7" s="24"/>
      <c r="L7" s="24"/>
      <c r="M7" s="24"/>
      <c r="N7" s="24"/>
      <c r="O7" s="24"/>
      <c r="P7" s="24"/>
      <c r="Q7" s="24"/>
      <c r="R7" s="24"/>
      <c r="S7" s="24"/>
      <c r="T7" s="24"/>
      <c r="U7" s="24"/>
      <c r="V7" s="24"/>
      <c r="W7" s="24"/>
      <c r="X7" s="24"/>
      <c r="Y7" s="24"/>
      <c r="Z7" s="24"/>
      <c r="AA7" s="24"/>
    </row>
    <row r="8" spans="1:27" customFormat="1" ht="18.649999999999999" customHeight="1">
      <c r="A8" s="126"/>
      <c r="B8" s="266" t="s">
        <v>406</v>
      </c>
      <c r="C8" s="266"/>
      <c r="D8" s="128"/>
      <c r="E8" s="128"/>
      <c r="F8" s="128"/>
      <c r="G8" s="128"/>
      <c r="H8" s="128"/>
      <c r="I8" s="4"/>
      <c r="J8" s="4"/>
      <c r="K8" s="31"/>
      <c r="L8" s="31"/>
      <c r="M8" s="31"/>
      <c r="N8" s="31"/>
      <c r="O8" s="31"/>
      <c r="P8" s="31"/>
      <c r="Q8" s="31"/>
      <c r="R8" s="31"/>
      <c r="S8" s="31"/>
      <c r="T8" s="31"/>
      <c r="U8" s="31"/>
      <c r="V8" s="31"/>
      <c r="W8" s="31"/>
      <c r="X8" s="31"/>
      <c r="Y8" s="31"/>
      <c r="Z8" s="31"/>
      <c r="AA8" s="31"/>
    </row>
    <row r="9" spans="1:27">
      <c r="A9" s="88"/>
      <c r="B9" s="88"/>
      <c r="C9" s="88"/>
      <c r="D9" s="88"/>
      <c r="E9" s="88"/>
      <c r="F9" s="88"/>
      <c r="G9" s="88"/>
      <c r="H9" s="88"/>
      <c r="I9" s="24"/>
      <c r="J9" s="24"/>
      <c r="K9" s="24"/>
      <c r="L9" s="24"/>
      <c r="M9" s="24"/>
      <c r="N9" s="24"/>
      <c r="O9" s="24"/>
      <c r="P9" s="24"/>
      <c r="Q9" s="24"/>
      <c r="R9" s="24"/>
      <c r="S9" s="24"/>
      <c r="T9" s="24"/>
      <c r="U9" s="24"/>
      <c r="V9" s="24"/>
      <c r="W9" s="24"/>
      <c r="X9" s="24"/>
      <c r="Y9" s="24"/>
      <c r="Z9" s="24"/>
      <c r="AA9" s="24"/>
    </row>
    <row r="10" spans="1:27" ht="25">
      <c r="A10" s="24"/>
      <c r="B10" s="283" t="s">
        <v>389</v>
      </c>
      <c r="C10" s="285"/>
      <c r="D10" s="88"/>
      <c r="E10" s="88"/>
      <c r="F10" s="88"/>
      <c r="G10" s="24"/>
      <c r="H10" s="24"/>
      <c r="I10" s="24"/>
      <c r="J10" s="24"/>
      <c r="K10" s="24"/>
      <c r="L10" s="24"/>
      <c r="M10" s="24"/>
      <c r="N10" s="24"/>
      <c r="O10" s="24"/>
      <c r="P10" s="24"/>
      <c r="Q10" s="24"/>
      <c r="R10" s="24"/>
      <c r="S10" s="24"/>
      <c r="T10" s="24"/>
      <c r="U10" s="24"/>
      <c r="V10" s="24"/>
      <c r="W10" s="24"/>
      <c r="X10" s="24"/>
      <c r="Y10" s="24"/>
      <c r="Z10" s="24"/>
      <c r="AA10" s="24"/>
    </row>
    <row r="11" spans="1:27" ht="23.15" customHeight="1">
      <c r="A11" s="24"/>
      <c r="B11" s="130" t="s">
        <v>148</v>
      </c>
      <c r="C11" s="130"/>
      <c r="D11" s="130"/>
      <c r="E11" s="130"/>
      <c r="F11" s="130"/>
      <c r="G11" s="32"/>
      <c r="H11" s="24"/>
      <c r="I11" s="24"/>
      <c r="J11" s="24"/>
      <c r="K11" s="24"/>
      <c r="L11" s="24"/>
      <c r="M11" s="24"/>
      <c r="N11" s="24"/>
      <c r="O11" s="24"/>
      <c r="P11" s="24"/>
      <c r="Q11" s="24"/>
      <c r="R11" s="24"/>
      <c r="S11" s="24"/>
      <c r="T11" s="24"/>
      <c r="U11" s="24"/>
      <c r="V11" s="24"/>
      <c r="W11" s="24"/>
      <c r="X11" s="24"/>
      <c r="Y11" s="24"/>
      <c r="Z11" s="24"/>
      <c r="AA11" s="24"/>
    </row>
    <row r="12" spans="1:27" ht="20">
      <c r="A12" s="24"/>
      <c r="B12" s="131"/>
      <c r="C12" s="131"/>
      <c r="D12" s="132"/>
      <c r="E12" s="133"/>
      <c r="F12" s="132"/>
      <c r="G12" s="5"/>
      <c r="H12" s="24"/>
      <c r="I12" s="24"/>
      <c r="J12" s="24"/>
      <c r="K12" s="24"/>
      <c r="L12" s="24"/>
      <c r="M12" s="24"/>
      <c r="N12" s="24"/>
      <c r="O12" s="24"/>
      <c r="P12" s="24"/>
      <c r="Q12" s="24"/>
      <c r="R12" s="24"/>
      <c r="S12" s="24"/>
      <c r="T12" s="24"/>
      <c r="U12" s="24"/>
      <c r="V12" s="24"/>
      <c r="W12" s="24"/>
      <c r="X12" s="24"/>
      <c r="Y12" s="24"/>
      <c r="Z12" s="24"/>
      <c r="AA12" s="24"/>
    </row>
    <row r="13" spans="1:27" ht="22" customHeight="1">
      <c r="A13" s="24"/>
      <c r="B13" s="366" t="s">
        <v>145</v>
      </c>
      <c r="C13" s="366"/>
      <c r="D13" s="366"/>
      <c r="E13" s="366"/>
      <c r="F13" s="366"/>
      <c r="G13" s="6"/>
      <c r="H13" s="24"/>
      <c r="I13" s="24"/>
      <c r="J13" s="24"/>
      <c r="K13" s="24"/>
      <c r="L13" s="24"/>
      <c r="M13" s="24"/>
      <c r="N13" s="24"/>
      <c r="O13" s="24"/>
      <c r="P13" s="24"/>
      <c r="Q13" s="24"/>
      <c r="R13" s="24"/>
      <c r="S13" s="24"/>
      <c r="T13" s="24"/>
      <c r="U13" s="24"/>
      <c r="V13" s="24"/>
      <c r="W13" s="24"/>
      <c r="X13" s="24"/>
      <c r="Y13" s="24"/>
      <c r="Z13" s="24"/>
      <c r="AA13" s="24"/>
    </row>
    <row r="14" spans="1:27" ht="22" customHeight="1">
      <c r="A14" s="24"/>
      <c r="B14" s="370" t="s">
        <v>10</v>
      </c>
      <c r="C14" s="371"/>
      <c r="D14" s="367" t="str">
        <f>IF('ANXE1-Dépenses prévi'!C14:C14=0,"Veuillez renseigner cette information à l'annexe 1",'ANXE1-Dépenses prévi'!C14:C14)</f>
        <v>Veuillez renseigner cette information à l'annexe 1</v>
      </c>
      <c r="E14" s="368"/>
      <c r="F14" s="369"/>
      <c r="G14" s="6"/>
      <c r="H14" s="24"/>
      <c r="I14" s="24"/>
      <c r="J14" s="24"/>
      <c r="K14" s="24"/>
      <c r="L14" s="24"/>
      <c r="M14" s="24"/>
      <c r="N14" s="24"/>
      <c r="O14" s="24"/>
      <c r="P14" s="24"/>
      <c r="Q14" s="24"/>
      <c r="R14" s="24"/>
      <c r="S14" s="24"/>
      <c r="T14" s="24"/>
      <c r="U14" s="24"/>
      <c r="V14" s="24"/>
      <c r="W14" s="24"/>
      <c r="X14" s="24"/>
      <c r="Y14" s="24"/>
      <c r="Z14" s="24"/>
      <c r="AA14" s="24"/>
    </row>
    <row r="15" spans="1:27" ht="22" customHeight="1">
      <c r="A15" s="24"/>
      <c r="B15" s="135"/>
      <c r="C15" s="135"/>
      <c r="D15" s="136"/>
      <c r="E15" s="136"/>
      <c r="F15" s="137"/>
      <c r="G15" s="6"/>
      <c r="H15" s="24"/>
      <c r="I15" s="24"/>
      <c r="J15" s="24"/>
      <c r="K15" s="24"/>
      <c r="L15" s="24"/>
      <c r="M15" s="24"/>
      <c r="N15" s="24"/>
      <c r="O15" s="24"/>
      <c r="P15" s="24"/>
      <c r="Q15" s="24"/>
      <c r="R15" s="24"/>
      <c r="S15" s="24"/>
      <c r="T15" s="24"/>
      <c r="U15" s="24"/>
      <c r="V15" s="24"/>
      <c r="W15" s="24"/>
      <c r="X15" s="24"/>
      <c r="Y15" s="24"/>
      <c r="Z15" s="24"/>
      <c r="AA15" s="24"/>
    </row>
    <row r="16" spans="1:27" ht="22" customHeight="1">
      <c r="A16" s="24"/>
      <c r="B16" s="366" t="s">
        <v>11</v>
      </c>
      <c r="C16" s="366"/>
      <c r="D16" s="366"/>
      <c r="E16" s="366"/>
      <c r="F16" s="366"/>
      <c r="G16" s="7"/>
      <c r="H16" s="24"/>
      <c r="I16" s="24"/>
      <c r="J16" s="24"/>
      <c r="K16" s="24"/>
      <c r="L16" s="24"/>
      <c r="M16" s="24"/>
      <c r="N16" s="24"/>
      <c r="O16" s="24"/>
      <c r="P16" s="24"/>
      <c r="Q16" s="24"/>
      <c r="R16" s="24"/>
      <c r="S16" s="24"/>
      <c r="T16" s="24"/>
      <c r="U16" s="24"/>
      <c r="V16" s="24"/>
      <c r="W16" s="24"/>
      <c r="X16" s="24"/>
      <c r="Y16" s="24"/>
      <c r="Z16" s="24"/>
      <c r="AA16" s="24"/>
    </row>
    <row r="17" spans="1:27" ht="22" customHeight="1">
      <c r="A17" s="24"/>
      <c r="B17" s="370" t="s">
        <v>12</v>
      </c>
      <c r="C17" s="371"/>
      <c r="D17" s="367" t="str">
        <f>IF('ANXE1-Dépenses prévi'!C17:C17=0,"Veuillez renseigner cette information à l'annexe 1",'ANXE1-Dépenses prévi'!C17:C17)</f>
        <v>Veuillez renseigner cette information à l'annexe 1</v>
      </c>
      <c r="E17" s="368"/>
      <c r="F17" s="369"/>
      <c r="G17" s="6"/>
      <c r="H17" s="24"/>
      <c r="I17" s="24"/>
      <c r="J17" s="24"/>
      <c r="K17" s="24"/>
      <c r="L17" s="24"/>
      <c r="M17" s="24"/>
      <c r="N17" s="24"/>
      <c r="O17" s="24"/>
      <c r="P17" s="24"/>
      <c r="Q17" s="24"/>
      <c r="R17" s="24"/>
      <c r="S17" s="24"/>
      <c r="T17" s="24"/>
      <c r="U17" s="24"/>
      <c r="V17" s="24"/>
      <c r="W17" s="24"/>
      <c r="X17" s="24"/>
      <c r="Y17" s="24"/>
      <c r="Z17" s="24"/>
      <c r="AA17" s="24"/>
    </row>
    <row r="18" spans="1:27" ht="13.5" customHeight="1">
      <c r="A18" s="24"/>
      <c r="B18" s="138"/>
      <c r="C18" s="138"/>
      <c r="D18" s="139"/>
      <c r="E18" s="139"/>
      <c r="F18" s="139"/>
      <c r="G18" s="9"/>
      <c r="H18" s="24"/>
      <c r="I18" s="24"/>
      <c r="J18" s="24"/>
      <c r="K18" s="24"/>
      <c r="L18" s="24"/>
      <c r="M18" s="24"/>
      <c r="N18" s="24"/>
      <c r="O18" s="24"/>
      <c r="P18" s="24"/>
      <c r="Q18" s="24"/>
      <c r="R18" s="24"/>
      <c r="S18" s="24"/>
      <c r="T18" s="24"/>
      <c r="U18" s="24"/>
      <c r="V18" s="24"/>
      <c r="W18" s="24"/>
      <c r="X18" s="24"/>
      <c r="Y18" s="24"/>
      <c r="Z18" s="24"/>
      <c r="AA18" s="24"/>
    </row>
    <row r="19" spans="1:27" ht="22" customHeight="1">
      <c r="A19" s="24"/>
      <c r="B19" s="366" t="s">
        <v>13</v>
      </c>
      <c r="C19" s="366"/>
      <c r="D19" s="366"/>
      <c r="E19" s="366"/>
      <c r="F19" s="366"/>
      <c r="G19" s="26"/>
      <c r="H19" s="24"/>
      <c r="I19" s="24"/>
      <c r="J19" s="24"/>
      <c r="K19" s="24"/>
      <c r="L19" s="24"/>
      <c r="M19" s="24"/>
      <c r="N19" s="24"/>
      <c r="O19" s="24"/>
      <c r="P19" s="24"/>
      <c r="Q19" s="24"/>
      <c r="R19" s="24"/>
      <c r="S19" s="24"/>
      <c r="T19" s="24"/>
      <c r="U19" s="24"/>
      <c r="V19" s="24"/>
      <c r="W19" s="24"/>
      <c r="X19" s="24"/>
      <c r="Y19" s="24"/>
      <c r="Z19" s="24"/>
      <c r="AA19" s="24"/>
    </row>
    <row r="20" spans="1:27" ht="22" customHeight="1">
      <c r="A20" s="24"/>
      <c r="B20" s="372" t="s">
        <v>10</v>
      </c>
      <c r="C20" s="373"/>
      <c r="D20" s="364" t="str">
        <f>IF('ANXE1-Dépenses prévi'!C20:C20=0,"Veuillez renseigner cette information à l'annexe 1",'ANXE1-Dépenses prévi'!C20:C20)</f>
        <v>Veuillez renseigner cette information à l'annexe 1</v>
      </c>
      <c r="E20" s="364"/>
      <c r="F20" s="364"/>
      <c r="G20" s="26"/>
      <c r="H20" s="24"/>
      <c r="I20" s="24"/>
      <c r="J20" s="24"/>
      <c r="K20" s="24"/>
      <c r="L20" s="24"/>
      <c r="M20" s="24"/>
      <c r="N20" s="24"/>
      <c r="O20" s="24"/>
      <c r="P20" s="24"/>
      <c r="Q20" s="24"/>
      <c r="R20" s="24"/>
      <c r="S20" s="24"/>
      <c r="T20" s="24"/>
      <c r="U20" s="24"/>
      <c r="V20" s="24"/>
      <c r="W20" s="24"/>
      <c r="X20" s="24"/>
      <c r="Y20" s="24"/>
      <c r="Z20" s="24"/>
      <c r="AA20" s="24"/>
    </row>
    <row r="21" spans="1:27">
      <c r="A21" s="24"/>
      <c r="B21" s="138"/>
      <c r="C21" s="138"/>
      <c r="D21" s="139"/>
      <c r="E21" s="139"/>
      <c r="F21" s="139"/>
      <c r="G21" s="9"/>
      <c r="H21" s="24"/>
      <c r="I21" s="24"/>
      <c r="J21" s="24"/>
      <c r="K21" s="24"/>
      <c r="L21" s="24"/>
      <c r="M21" s="24"/>
      <c r="N21" s="24"/>
      <c r="O21" s="24"/>
      <c r="P21" s="24"/>
      <c r="Q21" s="24"/>
      <c r="R21" s="24"/>
      <c r="S21" s="24"/>
      <c r="T21" s="24"/>
      <c r="U21" s="24"/>
      <c r="V21" s="24"/>
      <c r="W21" s="24"/>
      <c r="X21" s="24"/>
      <c r="Y21" s="24"/>
      <c r="Z21" s="24"/>
      <c r="AA21" s="24"/>
    </row>
    <row r="22" spans="1:27">
      <c r="A22" s="24"/>
      <c r="B22" s="88"/>
      <c r="C22" s="88"/>
      <c r="D22" s="88"/>
      <c r="E22" s="111"/>
      <c r="F22" s="88"/>
      <c r="G22" s="24"/>
      <c r="H22" s="24"/>
      <c r="I22" s="24"/>
      <c r="J22" s="24"/>
      <c r="K22" s="24"/>
      <c r="L22" s="24"/>
      <c r="M22" s="24"/>
      <c r="N22" s="24"/>
      <c r="O22" s="24"/>
      <c r="P22" s="24"/>
      <c r="Q22" s="24"/>
      <c r="R22" s="24"/>
      <c r="S22" s="24"/>
      <c r="T22" s="24"/>
      <c r="U22" s="24"/>
      <c r="V22" s="24"/>
      <c r="W22" s="24"/>
      <c r="X22" s="24"/>
      <c r="Y22" s="24"/>
      <c r="Z22" s="24"/>
      <c r="AA22" s="24"/>
    </row>
    <row r="23" spans="1:27" ht="29.15" customHeight="1">
      <c r="A23" s="24"/>
      <c r="B23" s="374" t="s">
        <v>14</v>
      </c>
      <c r="C23" s="375"/>
      <c r="D23" s="80">
        <f>'ANXE1-Dépenses prévi'!F192</f>
        <v>0</v>
      </c>
      <c r="E23" s="140" t="str">
        <f>IF(D23&lt;500000,"","Attention : l'opération est soumise à un plafond d'aides publique de 500 000€")</f>
        <v/>
      </c>
      <c r="F23" s="137"/>
      <c r="G23" s="6"/>
      <c r="H23" s="24"/>
      <c r="I23" s="24"/>
      <c r="J23" s="24"/>
      <c r="K23" s="24"/>
      <c r="L23" s="24"/>
      <c r="M23" s="24"/>
      <c r="N23" s="24"/>
      <c r="O23" s="24"/>
      <c r="P23" s="24"/>
      <c r="Q23" s="24"/>
      <c r="R23" s="24"/>
      <c r="S23" s="24"/>
      <c r="T23" s="24"/>
      <c r="U23" s="24"/>
      <c r="V23" s="24"/>
      <c r="W23" s="24"/>
      <c r="X23" s="24"/>
      <c r="Y23" s="24"/>
      <c r="Z23" s="24"/>
      <c r="AA23" s="24"/>
    </row>
    <row r="24" spans="1:27" ht="22" customHeight="1">
      <c r="A24" s="24"/>
      <c r="B24" s="141" t="s">
        <v>15</v>
      </c>
      <c r="C24" s="141"/>
      <c r="D24" s="95"/>
      <c r="E24" s="98"/>
      <c r="F24" s="98"/>
      <c r="G24" s="11"/>
      <c r="H24" s="24"/>
      <c r="I24" s="24"/>
      <c r="J24" s="24"/>
      <c r="K24" s="24"/>
      <c r="L24" s="24"/>
      <c r="M24" s="24"/>
      <c r="N24" s="24"/>
      <c r="O24" s="24"/>
      <c r="P24" s="24"/>
      <c r="Q24" s="24"/>
      <c r="R24" s="24"/>
      <c r="S24" s="24"/>
      <c r="T24" s="24"/>
      <c r="U24" s="24"/>
      <c r="V24" s="24"/>
      <c r="W24" s="24"/>
      <c r="X24" s="24"/>
      <c r="Y24" s="24"/>
      <c r="Z24" s="24"/>
      <c r="AA24" s="24"/>
    </row>
    <row r="25" spans="1:27">
      <c r="A25" s="24"/>
      <c r="B25" s="88"/>
      <c r="C25" s="88"/>
      <c r="D25" s="88"/>
      <c r="E25" s="111"/>
      <c r="F25" s="88"/>
      <c r="G25" s="24"/>
      <c r="H25" s="24"/>
      <c r="I25" s="24"/>
      <c r="J25" s="24"/>
      <c r="K25" s="24"/>
      <c r="L25" s="24"/>
      <c r="M25" s="24"/>
      <c r="N25" s="24"/>
      <c r="O25" s="24"/>
      <c r="P25" s="24"/>
      <c r="Q25" s="24"/>
      <c r="R25" s="24"/>
      <c r="S25" s="24"/>
      <c r="T25" s="24"/>
      <c r="U25" s="24"/>
      <c r="V25" s="24"/>
      <c r="W25" s="24"/>
      <c r="X25" s="24"/>
      <c r="Y25" s="24"/>
      <c r="Z25" s="24"/>
      <c r="AA25" s="24"/>
    </row>
    <row r="26" spans="1:27" ht="29.5" customHeight="1">
      <c r="A26" s="24"/>
      <c r="B26" s="365" t="s">
        <v>327</v>
      </c>
      <c r="C26" s="365"/>
      <c r="D26" s="365"/>
      <c r="E26" s="365"/>
      <c r="F26" s="365"/>
      <c r="G26" s="2"/>
      <c r="H26" s="24"/>
      <c r="I26" s="24"/>
      <c r="J26" s="24"/>
      <c r="K26" s="24"/>
      <c r="L26" s="24"/>
      <c r="M26" s="24"/>
      <c r="N26" s="24"/>
      <c r="O26" s="24"/>
      <c r="P26" s="24"/>
      <c r="Q26" s="24"/>
      <c r="R26" s="24"/>
      <c r="S26" s="24"/>
      <c r="T26" s="24"/>
      <c r="U26" s="24"/>
      <c r="V26" s="24"/>
      <c r="W26" s="24"/>
      <c r="X26" s="24"/>
      <c r="Y26" s="24"/>
      <c r="Z26" s="24"/>
      <c r="AA26" s="24"/>
    </row>
    <row r="27" spans="1:27">
      <c r="A27" s="24"/>
      <c r="B27" s="88"/>
      <c r="C27" s="88"/>
      <c r="D27" s="88"/>
      <c r="E27" s="111"/>
      <c r="F27" s="88"/>
      <c r="G27" s="24"/>
      <c r="H27" s="24"/>
      <c r="I27" s="24"/>
      <c r="J27" s="24"/>
      <c r="K27" s="24"/>
      <c r="L27" s="24"/>
      <c r="M27" s="24"/>
      <c r="N27" s="24"/>
      <c r="O27" s="24"/>
      <c r="P27" s="24"/>
      <c r="Q27" s="24"/>
      <c r="R27" s="24"/>
      <c r="S27" s="24"/>
      <c r="T27" s="24"/>
      <c r="U27" s="24"/>
      <c r="V27" s="24"/>
      <c r="W27" s="24"/>
      <c r="X27" s="24"/>
      <c r="Y27" s="24"/>
      <c r="Z27" s="24"/>
      <c r="AA27" s="24"/>
    </row>
    <row r="28" spans="1:27" customFormat="1" ht="24.5" customHeight="1">
      <c r="A28" s="25"/>
      <c r="B28" s="397" t="s">
        <v>362</v>
      </c>
      <c r="C28" s="398"/>
      <c r="D28" s="286" t="s">
        <v>363</v>
      </c>
      <c r="E28" s="286" t="s">
        <v>364</v>
      </c>
      <c r="F28" s="25"/>
      <c r="I28" s="31"/>
      <c r="J28" s="31"/>
      <c r="K28" s="31"/>
      <c r="L28" s="31"/>
      <c r="M28" s="31"/>
      <c r="N28" s="31"/>
      <c r="O28" s="31"/>
      <c r="P28" s="31"/>
      <c r="Q28" s="31"/>
      <c r="R28" s="31"/>
      <c r="S28" s="31"/>
      <c r="T28" s="31"/>
      <c r="U28" s="31"/>
      <c r="V28" s="31"/>
      <c r="W28" s="31"/>
      <c r="X28" s="31"/>
      <c r="Y28" s="31"/>
      <c r="Z28" s="31"/>
      <c r="AA28" s="31"/>
    </row>
    <row r="29" spans="1:27" s="28" customFormat="1" ht="65.150000000000006" customHeight="1">
      <c r="A29" s="29"/>
      <c r="B29" s="395" t="s">
        <v>365</v>
      </c>
      <c r="C29" s="396"/>
      <c r="D29" s="295">
        <v>0.8</v>
      </c>
      <c r="E29" s="287" t="s">
        <v>366</v>
      </c>
      <c r="F29" s="284"/>
      <c r="G29" s="29"/>
      <c r="H29" s="29"/>
      <c r="I29" s="29"/>
      <c r="J29" s="29"/>
      <c r="K29" s="29"/>
      <c r="L29" s="29"/>
      <c r="M29" s="29"/>
      <c r="N29" s="29"/>
      <c r="O29" s="29"/>
      <c r="P29" s="29"/>
      <c r="Q29" s="29"/>
      <c r="R29" s="29"/>
      <c r="S29" s="29"/>
      <c r="T29" s="29"/>
      <c r="U29" s="29"/>
      <c r="V29" s="29"/>
      <c r="W29" s="29"/>
      <c r="X29" s="29"/>
      <c r="Y29" s="29"/>
      <c r="Z29" s="29"/>
      <c r="AA29" s="29"/>
    </row>
    <row r="30" spans="1:27" s="28" customFormat="1" ht="30" customHeight="1">
      <c r="A30" s="29"/>
      <c r="B30" s="396"/>
      <c r="C30" s="396"/>
      <c r="D30" s="295">
        <v>0.75</v>
      </c>
      <c r="E30" s="288" t="s">
        <v>367</v>
      </c>
      <c r="F30" s="284"/>
      <c r="G30" s="29"/>
      <c r="H30" s="29"/>
      <c r="I30" s="29"/>
      <c r="J30" s="29"/>
      <c r="K30" s="29"/>
      <c r="L30" s="29"/>
      <c r="M30" s="29"/>
      <c r="N30" s="29"/>
      <c r="O30" s="29"/>
      <c r="P30" s="29"/>
      <c r="Q30" s="29"/>
      <c r="R30" s="29"/>
      <c r="S30" s="29"/>
      <c r="T30" s="29"/>
      <c r="U30" s="29"/>
      <c r="V30" s="29"/>
      <c r="W30" s="29"/>
      <c r="X30" s="29"/>
      <c r="Y30" s="29"/>
      <c r="Z30" s="29"/>
      <c r="AA30" s="29"/>
    </row>
    <row r="31" spans="1:27" s="28" customFormat="1" ht="14.5" customHeight="1">
      <c r="A31" s="29"/>
      <c r="B31" s="293"/>
      <c r="C31" s="293"/>
      <c r="D31" s="294"/>
      <c r="E31" s="290"/>
      <c r="F31" s="284"/>
      <c r="G31" s="29"/>
      <c r="H31" s="29"/>
      <c r="I31" s="29"/>
      <c r="J31" s="29"/>
      <c r="K31" s="29"/>
      <c r="L31" s="29"/>
      <c r="M31" s="29"/>
      <c r="N31" s="29"/>
      <c r="O31" s="29"/>
      <c r="P31" s="29"/>
      <c r="Q31" s="29"/>
      <c r="R31" s="29"/>
      <c r="S31" s="29"/>
      <c r="T31" s="29"/>
      <c r="U31" s="29"/>
      <c r="V31" s="29"/>
      <c r="W31" s="29"/>
      <c r="X31" s="29"/>
      <c r="Y31" s="29"/>
      <c r="Z31" s="29"/>
      <c r="AA31" s="29"/>
    </row>
    <row r="32" spans="1:27" s="28" customFormat="1" ht="30" customHeight="1">
      <c r="A32" s="29"/>
      <c r="B32" s="395" t="s">
        <v>368</v>
      </c>
      <c r="C32" s="399" t="s">
        <v>369</v>
      </c>
      <c r="D32" s="396"/>
      <c r="E32" s="396"/>
      <c r="F32" s="284"/>
      <c r="G32" s="29"/>
      <c r="H32" s="29"/>
      <c r="I32" s="29"/>
      <c r="J32" s="29"/>
      <c r="K32" s="29"/>
      <c r="L32" s="29"/>
      <c r="M32" s="29"/>
      <c r="N32" s="29"/>
      <c r="O32" s="29"/>
      <c r="P32" s="29"/>
      <c r="Q32" s="29"/>
      <c r="R32" s="29"/>
      <c r="S32" s="29"/>
      <c r="T32" s="29"/>
      <c r="U32" s="29"/>
      <c r="V32" s="29"/>
      <c r="W32" s="29"/>
      <c r="X32" s="29"/>
      <c r="Y32" s="29"/>
      <c r="Z32" s="29"/>
      <c r="AA32" s="29"/>
    </row>
    <row r="33" spans="1:27" s="28" customFormat="1" ht="58">
      <c r="A33" s="29"/>
      <c r="B33" s="396"/>
      <c r="C33" s="395" t="s">
        <v>370</v>
      </c>
      <c r="D33" s="295">
        <v>0.8</v>
      </c>
      <c r="E33" s="287" t="s">
        <v>371</v>
      </c>
      <c r="F33" s="284"/>
      <c r="G33" s="29"/>
      <c r="H33" s="29"/>
      <c r="I33" s="29"/>
      <c r="J33" s="29"/>
      <c r="K33" s="29"/>
      <c r="L33" s="29"/>
      <c r="M33" s="29"/>
      <c r="N33" s="29"/>
      <c r="O33" s="29"/>
      <c r="P33" s="29"/>
      <c r="Q33" s="29"/>
      <c r="R33" s="29"/>
      <c r="S33" s="29"/>
      <c r="T33" s="29"/>
      <c r="U33" s="29"/>
      <c r="V33" s="29"/>
      <c r="W33" s="29"/>
      <c r="X33" s="29"/>
      <c r="Y33" s="29"/>
      <c r="Z33" s="29"/>
      <c r="AA33" s="29"/>
    </row>
    <row r="34" spans="1:27" s="28" customFormat="1" ht="29">
      <c r="A34" s="29"/>
      <c r="B34" s="396"/>
      <c r="C34" s="396"/>
      <c r="D34" s="295">
        <v>0.75</v>
      </c>
      <c r="E34" s="287" t="s">
        <v>372</v>
      </c>
      <c r="F34" s="284"/>
      <c r="G34" s="29"/>
      <c r="H34" s="29"/>
      <c r="I34" s="29"/>
      <c r="J34" s="29"/>
      <c r="K34" s="29"/>
      <c r="L34" s="29"/>
      <c r="M34" s="29"/>
      <c r="N34" s="29"/>
      <c r="O34" s="29"/>
      <c r="P34" s="29"/>
      <c r="Q34" s="29"/>
      <c r="R34" s="29"/>
      <c r="S34" s="29"/>
      <c r="T34" s="29"/>
      <c r="U34" s="29"/>
      <c r="V34" s="29"/>
      <c r="W34" s="29"/>
      <c r="X34" s="29"/>
      <c r="Y34" s="29"/>
      <c r="Z34" s="29"/>
      <c r="AA34" s="29"/>
    </row>
    <row r="35" spans="1:27" s="28" customFormat="1" ht="43.5">
      <c r="A35" s="29"/>
      <c r="B35" s="396"/>
      <c r="C35" s="396"/>
      <c r="D35" s="295">
        <v>0.75</v>
      </c>
      <c r="E35" s="288" t="s">
        <v>373</v>
      </c>
      <c r="F35" s="284"/>
      <c r="G35" s="29"/>
      <c r="H35" s="29"/>
      <c r="I35" s="29"/>
      <c r="J35" s="29"/>
      <c r="K35" s="29"/>
      <c r="L35" s="29"/>
      <c r="M35" s="29"/>
      <c r="N35" s="29"/>
      <c r="O35" s="29"/>
      <c r="P35" s="29"/>
      <c r="Q35" s="29"/>
      <c r="R35" s="29"/>
      <c r="S35" s="29"/>
      <c r="T35" s="29"/>
      <c r="U35" s="29"/>
      <c r="V35" s="29"/>
      <c r="W35" s="29"/>
      <c r="X35" s="29"/>
      <c r="Y35" s="29"/>
      <c r="Z35" s="29"/>
      <c r="AA35" s="29"/>
    </row>
    <row r="36" spans="1:27" s="28" customFormat="1" ht="30" customHeight="1">
      <c r="A36" s="29"/>
      <c r="B36" s="396"/>
      <c r="C36" s="399" t="s">
        <v>374</v>
      </c>
      <c r="D36" s="396"/>
      <c r="E36" s="396"/>
      <c r="F36" s="284"/>
      <c r="G36" s="29"/>
      <c r="H36" s="29"/>
      <c r="I36" s="29"/>
      <c r="J36" s="29"/>
      <c r="K36" s="29"/>
      <c r="L36" s="29"/>
      <c r="M36" s="29"/>
      <c r="N36" s="29"/>
      <c r="O36" s="29"/>
      <c r="P36" s="29"/>
      <c r="Q36" s="29"/>
      <c r="R36" s="29"/>
      <c r="S36" s="29"/>
      <c r="T36" s="29"/>
      <c r="U36" s="29"/>
      <c r="V36" s="29"/>
      <c r="W36" s="29"/>
      <c r="X36" s="29"/>
      <c r="Y36" s="29"/>
      <c r="Z36" s="29"/>
      <c r="AA36" s="29"/>
    </row>
    <row r="37" spans="1:27" s="28" customFormat="1" ht="30" customHeight="1">
      <c r="A37" s="29"/>
      <c r="B37" s="396"/>
      <c r="C37" s="395" t="s">
        <v>375</v>
      </c>
      <c r="D37" s="295">
        <v>0.75</v>
      </c>
      <c r="E37" s="289" t="s">
        <v>152</v>
      </c>
      <c r="F37" s="284"/>
      <c r="G37" s="29"/>
      <c r="H37" s="29"/>
      <c r="I37" s="29"/>
      <c r="J37" s="29"/>
      <c r="K37" s="29"/>
      <c r="L37" s="29"/>
      <c r="M37" s="29"/>
      <c r="N37" s="29"/>
      <c r="O37" s="29"/>
      <c r="P37" s="29"/>
      <c r="Q37" s="29"/>
      <c r="R37" s="29"/>
      <c r="S37" s="29"/>
      <c r="T37" s="29"/>
      <c r="U37" s="29"/>
      <c r="V37" s="29"/>
      <c r="W37" s="29"/>
      <c r="X37" s="29"/>
      <c r="Y37" s="29"/>
      <c r="Z37" s="29"/>
      <c r="AA37" s="29"/>
    </row>
    <row r="38" spans="1:27" s="28" customFormat="1" ht="30" customHeight="1">
      <c r="A38" s="29"/>
      <c r="B38" s="396"/>
      <c r="C38" s="396"/>
      <c r="D38" s="295">
        <v>0.65</v>
      </c>
      <c r="E38" s="288" t="s">
        <v>153</v>
      </c>
      <c r="F38" s="284"/>
      <c r="G38" s="29"/>
      <c r="H38" s="29"/>
      <c r="I38" s="29"/>
      <c r="J38" s="29"/>
      <c r="K38" s="29"/>
      <c r="L38" s="29"/>
      <c r="M38" s="29"/>
      <c r="N38" s="29"/>
      <c r="O38" s="29"/>
      <c r="P38" s="29"/>
      <c r="Q38" s="29"/>
      <c r="R38" s="29"/>
      <c r="S38" s="29"/>
      <c r="T38" s="29"/>
      <c r="U38" s="29"/>
      <c r="V38" s="29"/>
      <c r="W38" s="29"/>
      <c r="X38" s="29"/>
      <c r="Y38" s="29"/>
      <c r="Z38" s="29"/>
      <c r="AA38" s="29"/>
    </row>
    <row r="39" spans="1:27" s="28" customFormat="1" ht="30" customHeight="1">
      <c r="A39" s="29"/>
      <c r="B39" s="396"/>
      <c r="C39" s="395" t="s">
        <v>376</v>
      </c>
      <c r="D39" s="295">
        <v>0.6</v>
      </c>
      <c r="E39" s="289" t="s">
        <v>154</v>
      </c>
      <c r="F39" s="284"/>
      <c r="G39" s="29"/>
      <c r="H39" s="29"/>
      <c r="I39" s="29"/>
      <c r="J39" s="29"/>
      <c r="K39" s="29"/>
      <c r="L39" s="29"/>
      <c r="M39" s="29"/>
      <c r="N39" s="29"/>
      <c r="O39" s="29"/>
      <c r="P39" s="29"/>
      <c r="Q39" s="29"/>
      <c r="R39" s="29"/>
      <c r="S39" s="29"/>
      <c r="T39" s="29"/>
      <c r="U39" s="29"/>
      <c r="V39" s="29"/>
      <c r="W39" s="29"/>
      <c r="X39" s="29"/>
      <c r="Y39" s="29"/>
      <c r="Z39" s="29"/>
      <c r="AA39" s="29"/>
    </row>
    <row r="40" spans="1:27" s="28" customFormat="1" ht="30" customHeight="1">
      <c r="A40" s="29"/>
      <c r="B40" s="396"/>
      <c r="C40" s="396"/>
      <c r="D40" s="295">
        <v>0.5</v>
      </c>
      <c r="E40" s="288" t="s">
        <v>155</v>
      </c>
      <c r="F40" s="284"/>
      <c r="G40" s="29"/>
      <c r="H40" s="29"/>
      <c r="I40" s="29"/>
      <c r="J40" s="29"/>
      <c r="K40" s="29"/>
      <c r="L40" s="29"/>
      <c r="M40" s="29"/>
      <c r="N40" s="29"/>
      <c r="O40" s="29"/>
      <c r="P40" s="29"/>
      <c r="Q40" s="29"/>
      <c r="R40" s="29"/>
      <c r="S40" s="29"/>
      <c r="T40" s="29"/>
      <c r="U40" s="29"/>
      <c r="V40" s="29"/>
      <c r="W40" s="29"/>
      <c r="X40" s="29"/>
      <c r="Y40" s="29"/>
      <c r="Z40" s="29"/>
      <c r="AA40" s="29"/>
    </row>
    <row r="41" spans="1:27" s="28" customFormat="1" ht="30" customHeight="1">
      <c r="A41" s="29"/>
      <c r="B41" s="396"/>
      <c r="C41" s="396"/>
      <c r="D41" s="295">
        <v>0.4</v>
      </c>
      <c r="E41" s="288" t="s">
        <v>153</v>
      </c>
      <c r="F41" s="124"/>
      <c r="G41" s="29"/>
      <c r="H41" s="29"/>
      <c r="I41" s="29"/>
      <c r="J41" s="29"/>
      <c r="K41" s="29"/>
      <c r="L41" s="29"/>
      <c r="M41" s="29"/>
      <c r="N41" s="29"/>
      <c r="O41" s="29"/>
      <c r="P41" s="29"/>
      <c r="Q41" s="29"/>
      <c r="R41" s="29"/>
      <c r="S41" s="29"/>
      <c r="T41" s="29"/>
      <c r="U41" s="29"/>
      <c r="V41" s="29"/>
      <c r="W41" s="29"/>
      <c r="X41" s="29"/>
      <c r="Y41" s="29"/>
      <c r="Z41" s="29"/>
      <c r="AA41" s="29"/>
    </row>
    <row r="42" spans="1:27" s="28" customFormat="1" ht="14.15" customHeight="1">
      <c r="A42" s="29"/>
      <c r="B42" s="88"/>
      <c r="C42" s="88"/>
      <c r="D42" s="24"/>
      <c r="E42" s="88"/>
      <c r="F42" s="111"/>
      <c r="G42" s="29"/>
      <c r="H42" s="29"/>
      <c r="I42" s="29"/>
      <c r="J42" s="29"/>
      <c r="K42" s="29"/>
      <c r="L42" s="29"/>
      <c r="M42" s="29"/>
      <c r="N42" s="29"/>
      <c r="O42" s="29"/>
      <c r="P42" s="29"/>
      <c r="Q42" s="29"/>
      <c r="R42" s="29"/>
      <c r="S42" s="29"/>
      <c r="T42" s="29"/>
      <c r="U42" s="29"/>
      <c r="V42" s="29"/>
      <c r="W42" s="29"/>
      <c r="X42" s="29"/>
      <c r="Y42" s="29"/>
      <c r="Z42" s="29"/>
      <c r="AA42" s="29"/>
    </row>
    <row r="43" spans="1:27" ht="14.5" customHeight="1" thickBot="1">
      <c r="A43" s="24"/>
      <c r="B43" s="88"/>
      <c r="C43" s="88"/>
      <c r="E43" s="88"/>
      <c r="F43" s="111"/>
      <c r="H43" s="24"/>
      <c r="I43" s="24"/>
      <c r="J43" s="24"/>
      <c r="K43" s="24"/>
      <c r="L43" s="24"/>
      <c r="M43" s="24"/>
      <c r="N43" s="24"/>
      <c r="O43" s="24"/>
      <c r="P43" s="24"/>
      <c r="Q43" s="24"/>
      <c r="R43" s="24"/>
      <c r="S43" s="24"/>
      <c r="T43" s="24"/>
      <c r="U43" s="24"/>
      <c r="V43" s="24"/>
      <c r="W43" s="24"/>
      <c r="X43" s="24"/>
      <c r="Y43" s="24"/>
      <c r="Z43" s="24"/>
      <c r="AA43" s="24"/>
    </row>
    <row r="44" spans="1:27" s="28" customFormat="1" ht="34.5" customHeight="1" thickBot="1">
      <c r="A44" s="29"/>
      <c r="B44" s="393" t="s">
        <v>314</v>
      </c>
      <c r="C44" s="394"/>
      <c r="D44" s="33">
        <v>0.8</v>
      </c>
      <c r="E44" s="125" t="s">
        <v>16</v>
      </c>
      <c r="F44" s="111"/>
      <c r="G44" s="29"/>
      <c r="H44" s="29"/>
      <c r="I44" s="29"/>
      <c r="J44" s="29"/>
      <c r="K44" s="29"/>
      <c r="L44" s="29"/>
      <c r="M44" s="29"/>
      <c r="N44" s="29"/>
      <c r="O44" s="29"/>
      <c r="P44" s="29"/>
      <c r="Q44" s="29"/>
      <c r="R44" s="29"/>
      <c r="S44" s="29"/>
      <c r="T44" s="29"/>
      <c r="U44" s="29"/>
      <c r="V44" s="29"/>
      <c r="W44" s="29"/>
      <c r="X44" s="29"/>
      <c r="Y44" s="29"/>
      <c r="Z44" s="29"/>
      <c r="AA44" s="29"/>
    </row>
    <row r="45" spans="1:27">
      <c r="A45" s="88"/>
      <c r="B45" s="88"/>
      <c r="C45" s="88"/>
      <c r="D45" s="88"/>
      <c r="E45" s="111"/>
      <c r="F45" s="88"/>
      <c r="G45" s="88"/>
      <c r="H45" s="24"/>
      <c r="I45" s="24"/>
      <c r="J45" s="24"/>
      <c r="K45" s="24"/>
      <c r="L45" s="24"/>
      <c r="M45" s="24"/>
      <c r="N45" s="24"/>
      <c r="O45" s="24"/>
      <c r="P45" s="24"/>
      <c r="Q45" s="24"/>
      <c r="R45" s="24"/>
      <c r="S45" s="24"/>
      <c r="T45" s="24"/>
      <c r="U45" s="24"/>
      <c r="V45" s="24"/>
      <c r="W45" s="24"/>
      <c r="X45" s="24"/>
      <c r="Y45" s="24"/>
      <c r="Z45" s="24"/>
      <c r="AA45" s="24"/>
    </row>
    <row r="46" spans="1:27">
      <c r="A46" s="88"/>
      <c r="B46" s="112"/>
      <c r="C46" s="112"/>
      <c r="D46" s="301">
        <f>ROUND(D23*D44,2)</f>
        <v>0</v>
      </c>
      <c r="E46" s="113"/>
      <c r="F46" s="95"/>
      <c r="G46" s="95"/>
      <c r="H46" s="24"/>
      <c r="I46" s="24"/>
      <c r="J46" s="24"/>
      <c r="K46" s="24"/>
      <c r="L46" s="24"/>
      <c r="M46" s="24"/>
      <c r="N46" s="24"/>
      <c r="O46" s="24"/>
      <c r="P46" s="24"/>
      <c r="Q46" s="24"/>
      <c r="R46" s="24"/>
      <c r="S46" s="24"/>
      <c r="T46" s="24"/>
      <c r="U46" s="24"/>
      <c r="V46" s="24"/>
      <c r="W46" s="24"/>
      <c r="X46" s="24"/>
      <c r="Y46" s="24"/>
      <c r="Z46" s="24"/>
      <c r="AA46" s="24"/>
    </row>
    <row r="47" spans="1:27" ht="25" customHeight="1">
      <c r="A47" s="88"/>
      <c r="B47" s="400" t="s">
        <v>150</v>
      </c>
      <c r="C47" s="401"/>
      <c r="D47" s="114">
        <v>0.7</v>
      </c>
      <c r="E47" s="95"/>
      <c r="F47" s="98"/>
      <c r="G47" s="98"/>
      <c r="H47" s="24"/>
      <c r="I47" s="24"/>
      <c r="J47" s="24"/>
      <c r="K47" s="24"/>
      <c r="L47" s="24"/>
      <c r="M47" s="24"/>
      <c r="N47" s="24"/>
      <c r="O47" s="24"/>
      <c r="P47" s="24"/>
      <c r="Q47" s="24"/>
      <c r="R47" s="24"/>
      <c r="S47" s="24"/>
      <c r="T47" s="24"/>
      <c r="U47" s="24"/>
      <c r="V47" s="24"/>
      <c r="W47" s="24"/>
      <c r="X47" s="24"/>
      <c r="Y47" s="24"/>
      <c r="Z47" s="24"/>
      <c r="AA47" s="24"/>
    </row>
    <row r="48" spans="1:27" ht="25" customHeight="1">
      <c r="A48" s="88"/>
      <c r="B48" s="400" t="s">
        <v>156</v>
      </c>
      <c r="C48" s="401"/>
      <c r="D48" s="114">
        <v>0.3</v>
      </c>
      <c r="E48" s="115"/>
      <c r="F48" s="116"/>
      <c r="G48" s="98"/>
      <c r="H48" s="24"/>
      <c r="I48" s="24"/>
      <c r="J48" s="24"/>
      <c r="K48" s="24"/>
      <c r="L48" s="24"/>
      <c r="M48" s="24"/>
      <c r="N48" s="24"/>
      <c r="O48" s="24"/>
      <c r="P48" s="24"/>
      <c r="Q48" s="24"/>
      <c r="R48" s="24"/>
      <c r="S48" s="24"/>
      <c r="T48" s="24"/>
      <c r="U48" s="24"/>
      <c r="V48" s="24"/>
      <c r="W48" s="24"/>
      <c r="X48" s="24"/>
      <c r="Y48" s="24"/>
      <c r="Z48" s="24"/>
      <c r="AA48" s="24"/>
    </row>
    <row r="49" spans="1:27" ht="25" customHeight="1">
      <c r="A49" s="88"/>
      <c r="B49" s="117"/>
      <c r="C49" s="117"/>
      <c r="D49" s="118"/>
      <c r="E49" s="77"/>
      <c r="F49" s="98"/>
      <c r="G49" s="98"/>
      <c r="H49" s="24"/>
      <c r="I49" s="24"/>
      <c r="J49" s="24"/>
      <c r="K49" s="24"/>
      <c r="L49" s="24"/>
      <c r="M49" s="24"/>
      <c r="N49" s="24"/>
      <c r="O49" s="24"/>
      <c r="P49" s="24"/>
      <c r="Q49" s="24"/>
      <c r="R49" s="24"/>
      <c r="S49" s="24"/>
      <c r="T49" s="24"/>
      <c r="U49" s="24"/>
      <c r="V49" s="24"/>
      <c r="W49" s="24"/>
      <c r="X49" s="24"/>
      <c r="Y49" s="24"/>
      <c r="Z49" s="24"/>
      <c r="AA49" s="24"/>
    </row>
    <row r="50" spans="1:27" ht="17.5" customHeight="1">
      <c r="A50" s="88"/>
      <c r="B50" s="400" t="s">
        <v>17</v>
      </c>
      <c r="C50" s="402"/>
      <c r="D50" s="404">
        <f>IF(D46&gt;500000,"500 000€",D46)</f>
        <v>0</v>
      </c>
      <c r="E50" s="320" t="str">
        <f>IF(D50&lt;50000,"Attention, l'opération est soumise à un plancher d'éligibilité de 50 000€ d'aides publiques","")</f>
        <v>Attention, l'opération est soumise à un plancher d'éligibilité de 50 000€ d'aides publiques</v>
      </c>
      <c r="F50" s="95"/>
      <c r="G50" s="98"/>
      <c r="H50" s="24"/>
      <c r="I50" s="24"/>
      <c r="J50" s="24"/>
      <c r="K50" s="24"/>
      <c r="L50" s="24"/>
      <c r="M50" s="24"/>
      <c r="N50" s="24"/>
      <c r="O50" s="24"/>
      <c r="P50" s="24"/>
      <c r="Q50" s="24"/>
      <c r="R50" s="24"/>
      <c r="S50" s="24"/>
      <c r="T50" s="24"/>
      <c r="U50" s="24"/>
      <c r="V50" s="24"/>
      <c r="W50" s="24"/>
      <c r="X50" s="24"/>
      <c r="Y50" s="24"/>
      <c r="Z50" s="24"/>
      <c r="AA50" s="24"/>
    </row>
    <row r="51" spans="1:27" ht="14.5" customHeight="1">
      <c r="A51" s="88"/>
      <c r="B51" s="403"/>
      <c r="C51" s="402"/>
      <c r="D51" s="405"/>
      <c r="E51" s="320" t="str">
        <f>IF(D50&gt;500000,"Attention, l'opération est soumise à un plafond d'aides publiques de 500 000€","")</f>
        <v/>
      </c>
      <c r="F51" s="95"/>
      <c r="G51" s="98"/>
      <c r="H51" s="24"/>
      <c r="I51" s="24"/>
      <c r="J51" s="24"/>
      <c r="K51" s="24"/>
      <c r="L51" s="24"/>
      <c r="M51" s="24"/>
      <c r="N51" s="24"/>
      <c r="O51" s="24"/>
      <c r="P51" s="24"/>
      <c r="Q51" s="24"/>
      <c r="R51" s="24"/>
      <c r="S51" s="24"/>
      <c r="T51" s="24"/>
      <c r="U51" s="24"/>
      <c r="V51" s="24"/>
      <c r="W51" s="24"/>
      <c r="X51" s="24"/>
      <c r="Y51" s="24"/>
      <c r="Z51" s="24"/>
      <c r="AA51" s="24"/>
    </row>
    <row r="52" spans="1:27" ht="29.5" customHeight="1">
      <c r="A52" s="88"/>
      <c r="B52" s="400" t="s">
        <v>172</v>
      </c>
      <c r="C52" s="401"/>
      <c r="D52" s="81">
        <f>ROUND(D50*D47,2)</f>
        <v>0</v>
      </c>
      <c r="E52" s="25"/>
      <c r="F52" s="95"/>
      <c r="G52" s="98"/>
      <c r="H52" s="24"/>
      <c r="I52" s="24"/>
      <c r="J52" s="24"/>
      <c r="K52" s="24"/>
      <c r="L52" s="24"/>
      <c r="M52" s="24"/>
      <c r="N52" s="24"/>
      <c r="O52" s="24"/>
      <c r="P52" s="24"/>
      <c r="Q52" s="24"/>
      <c r="R52" s="24"/>
      <c r="S52" s="24"/>
      <c r="T52" s="24"/>
      <c r="U52" s="24"/>
      <c r="V52" s="24"/>
      <c r="W52" s="24"/>
      <c r="X52" s="24"/>
      <c r="Y52" s="24"/>
      <c r="Z52" s="24"/>
      <c r="AA52" s="24"/>
    </row>
    <row r="53" spans="1:27" ht="14.5">
      <c r="A53" s="88"/>
      <c r="B53" s="119" t="s">
        <v>18</v>
      </c>
      <c r="C53" s="119"/>
      <c r="D53" s="120"/>
      <c r="E53" s="98"/>
      <c r="F53" s="98"/>
      <c r="G53" s="98"/>
      <c r="H53" s="24"/>
      <c r="I53" s="24"/>
      <c r="J53" s="24"/>
      <c r="K53" s="24"/>
      <c r="L53" s="24"/>
      <c r="M53" s="24"/>
      <c r="N53" s="24"/>
      <c r="O53" s="24"/>
      <c r="P53" s="24"/>
      <c r="Q53" s="24"/>
      <c r="R53" s="24"/>
      <c r="S53" s="24"/>
      <c r="T53" s="24"/>
      <c r="U53" s="24"/>
      <c r="V53" s="24"/>
      <c r="W53" s="24"/>
      <c r="X53" s="24"/>
      <c r="Y53" s="24"/>
      <c r="Z53" s="24"/>
      <c r="AA53" s="24"/>
    </row>
    <row r="54" spans="1:27" ht="31.5" customHeight="1">
      <c r="A54" s="88"/>
      <c r="B54" s="400" t="s">
        <v>167</v>
      </c>
      <c r="C54" s="401"/>
      <c r="D54" s="81">
        <f>ROUND(D50-D52-D64,2)</f>
        <v>0</v>
      </c>
      <c r="E54" s="321" t="str">
        <f>IF(D54&lt;0,"Ce montant ne peut pas être négatif. Les financement publics obtenus/demandés sont trop élevés.","")</f>
        <v/>
      </c>
      <c r="F54" s="98"/>
      <c r="G54" s="98"/>
      <c r="H54" s="24"/>
      <c r="I54" s="24"/>
      <c r="J54" s="24"/>
      <c r="K54" s="24"/>
      <c r="L54" s="24"/>
      <c r="M54" s="24"/>
      <c r="N54" s="24"/>
      <c r="O54" s="24"/>
      <c r="P54" s="24"/>
      <c r="Q54" s="24"/>
      <c r="R54" s="24"/>
      <c r="S54" s="24"/>
      <c r="T54" s="24"/>
      <c r="U54" s="24"/>
      <c r="V54" s="24"/>
      <c r="W54" s="24"/>
      <c r="X54" s="24"/>
      <c r="Y54" s="24"/>
      <c r="Z54" s="24"/>
      <c r="AA54" s="24"/>
    </row>
    <row r="55" spans="1:27">
      <c r="A55" s="88"/>
      <c r="B55" s="121"/>
      <c r="C55" s="121"/>
      <c r="D55" s="122"/>
      <c r="E55" s="98"/>
      <c r="F55" s="98"/>
      <c r="G55" s="98"/>
      <c r="H55" s="24"/>
      <c r="I55" s="24"/>
      <c r="J55" s="24"/>
      <c r="K55" s="24"/>
      <c r="L55" s="24"/>
      <c r="M55" s="24"/>
      <c r="N55" s="24"/>
      <c r="O55" s="24"/>
      <c r="P55" s="24"/>
      <c r="Q55" s="24"/>
      <c r="R55" s="24"/>
      <c r="S55" s="24"/>
      <c r="T55" s="24"/>
      <c r="U55" s="24"/>
      <c r="V55" s="24"/>
      <c r="W55" s="24"/>
      <c r="X55" s="24"/>
      <c r="Y55" s="24"/>
      <c r="Z55" s="24"/>
      <c r="AA55" s="24"/>
    </row>
    <row r="56" spans="1:27">
      <c r="A56" s="88"/>
      <c r="B56" s="121"/>
      <c r="C56" s="121"/>
      <c r="D56" s="122"/>
      <c r="E56" s="98"/>
      <c r="F56" s="98"/>
      <c r="G56" s="98"/>
      <c r="H56" s="24"/>
      <c r="I56" s="24"/>
      <c r="J56" s="24"/>
      <c r="K56" s="24"/>
      <c r="L56" s="24"/>
      <c r="M56" s="24"/>
      <c r="N56" s="24"/>
      <c r="O56" s="24"/>
      <c r="P56" s="24"/>
      <c r="Q56" s="24"/>
      <c r="R56" s="24"/>
      <c r="S56" s="24"/>
      <c r="T56" s="24"/>
      <c r="U56" s="24"/>
      <c r="V56" s="24"/>
      <c r="W56" s="24"/>
      <c r="X56" s="24"/>
      <c r="Y56" s="24"/>
      <c r="Z56" s="24"/>
      <c r="AA56" s="24"/>
    </row>
    <row r="57" spans="1:27" ht="15.5">
      <c r="A57" s="88"/>
      <c r="B57" s="91" t="s">
        <v>19</v>
      </c>
      <c r="C57" s="91"/>
      <c r="D57" s="91"/>
      <c r="E57" s="91"/>
      <c r="F57" s="91"/>
      <c r="G57" s="98"/>
      <c r="H57" s="24"/>
      <c r="I57" s="24"/>
      <c r="J57" s="24"/>
      <c r="K57" s="24"/>
      <c r="L57" s="24"/>
      <c r="M57" s="24"/>
      <c r="N57" s="24"/>
      <c r="O57" s="24"/>
      <c r="P57" s="24"/>
      <c r="Q57" s="24"/>
      <c r="R57" s="24"/>
      <c r="S57" s="24"/>
      <c r="T57" s="24"/>
      <c r="U57" s="24"/>
      <c r="V57" s="24"/>
      <c r="W57" s="24"/>
      <c r="X57" s="24"/>
      <c r="Y57" s="24"/>
      <c r="Z57" s="24"/>
      <c r="AA57" s="24"/>
    </row>
    <row r="58" spans="1:27" ht="43.5">
      <c r="A58" s="88"/>
      <c r="B58" s="358" t="s">
        <v>141</v>
      </c>
      <c r="C58" s="417"/>
      <c r="D58" s="282" t="s">
        <v>142</v>
      </c>
      <c r="E58" s="282" t="s">
        <v>143</v>
      </c>
      <c r="F58" s="282" t="s">
        <v>20</v>
      </c>
      <c r="G58" s="95"/>
      <c r="H58" s="24"/>
      <c r="I58" s="24"/>
      <c r="J58" s="24"/>
      <c r="K58" s="24"/>
      <c r="L58" s="24"/>
      <c r="M58" s="24"/>
      <c r="N58" s="24"/>
      <c r="O58" s="24"/>
      <c r="P58" s="24"/>
      <c r="Q58" s="24"/>
      <c r="R58" s="24"/>
      <c r="S58" s="24"/>
      <c r="T58" s="24"/>
      <c r="U58" s="24"/>
      <c r="V58" s="24"/>
      <c r="W58" s="24"/>
      <c r="X58" s="24"/>
      <c r="Y58" s="24"/>
      <c r="Z58" s="24"/>
      <c r="AA58" s="24"/>
    </row>
    <row r="59" spans="1:27" ht="20.149999999999999" customHeight="1">
      <c r="A59" s="24"/>
      <c r="B59" s="379"/>
      <c r="C59" s="407"/>
      <c r="D59" s="34"/>
      <c r="E59" s="35"/>
      <c r="F59" s="110" t="str">
        <f t="shared" ref="F59:F63" si="0">IF(D59=0,"",D59/($D$62+$D$52))</f>
        <v/>
      </c>
      <c r="G59" s="13" t="s">
        <v>21</v>
      </c>
      <c r="H59" s="24"/>
      <c r="I59" s="24"/>
      <c r="J59" s="24"/>
      <c r="K59" s="24"/>
      <c r="L59" s="24"/>
      <c r="M59" s="24"/>
      <c r="N59" s="24"/>
      <c r="O59" s="24"/>
      <c r="P59" s="24"/>
      <c r="Q59" s="24"/>
      <c r="R59" s="24"/>
      <c r="S59" s="24"/>
      <c r="T59" s="24"/>
      <c r="U59" s="24"/>
      <c r="V59" s="24"/>
      <c r="W59" s="24"/>
      <c r="X59" s="24"/>
      <c r="Y59" s="24"/>
      <c r="Z59" s="24"/>
      <c r="AA59" s="24"/>
    </row>
    <row r="60" spans="1:27" ht="20.149999999999999" customHeight="1">
      <c r="A60" s="24"/>
      <c r="B60" s="379"/>
      <c r="C60" s="407"/>
      <c r="D60" s="34"/>
      <c r="E60" s="35"/>
      <c r="F60" s="110" t="str">
        <f t="shared" si="0"/>
        <v/>
      </c>
      <c r="G60" s="13" t="s">
        <v>21</v>
      </c>
      <c r="H60" s="24"/>
      <c r="I60" s="24"/>
      <c r="J60" s="24"/>
      <c r="K60" s="24"/>
      <c r="L60" s="24"/>
      <c r="M60" s="24"/>
      <c r="N60" s="24"/>
      <c r="O60" s="24"/>
      <c r="P60" s="24"/>
      <c r="Q60" s="24"/>
      <c r="R60" s="24"/>
      <c r="S60" s="24"/>
      <c r="T60" s="24"/>
      <c r="U60" s="24"/>
      <c r="V60" s="24"/>
      <c r="W60" s="24"/>
      <c r="X60" s="24"/>
      <c r="Y60" s="24"/>
      <c r="Z60" s="24"/>
      <c r="AA60" s="24"/>
    </row>
    <row r="61" spans="1:27" ht="20.149999999999999" customHeight="1">
      <c r="A61" s="24"/>
      <c r="B61" s="379"/>
      <c r="C61" s="407"/>
      <c r="D61" s="34"/>
      <c r="E61" s="35"/>
      <c r="F61" s="110"/>
      <c r="G61" s="13" t="s">
        <v>21</v>
      </c>
      <c r="H61" s="24"/>
      <c r="I61" s="24"/>
      <c r="J61" s="24"/>
      <c r="K61" s="24"/>
      <c r="L61" s="24"/>
      <c r="M61" s="24"/>
      <c r="N61" s="24"/>
      <c r="O61" s="24"/>
      <c r="P61" s="24"/>
      <c r="Q61" s="24"/>
      <c r="R61" s="24"/>
      <c r="S61" s="24"/>
      <c r="T61" s="24"/>
      <c r="U61" s="24"/>
      <c r="V61" s="24"/>
      <c r="W61" s="24"/>
      <c r="X61" s="24"/>
      <c r="Y61" s="24"/>
      <c r="Z61" s="24"/>
      <c r="AA61" s="24"/>
    </row>
    <row r="62" spans="1:27" ht="22.5" customHeight="1">
      <c r="A62" s="24"/>
      <c r="B62" s="379"/>
      <c r="C62" s="407"/>
      <c r="D62" s="34"/>
      <c r="E62" s="35"/>
      <c r="F62" s="110" t="str">
        <f t="shared" si="0"/>
        <v/>
      </c>
      <c r="G62" s="13" t="s">
        <v>21</v>
      </c>
      <c r="H62" s="24"/>
      <c r="I62" s="24"/>
      <c r="J62" s="24"/>
      <c r="K62" s="24"/>
      <c r="L62" s="24"/>
      <c r="M62" s="24"/>
      <c r="N62" s="24"/>
      <c r="O62" s="24"/>
      <c r="P62" s="24"/>
      <c r="Q62" s="24"/>
      <c r="R62" s="24"/>
      <c r="S62" s="24"/>
      <c r="T62" s="24"/>
      <c r="U62" s="24"/>
      <c r="V62" s="24"/>
      <c r="W62" s="24"/>
      <c r="X62" s="24"/>
      <c r="Y62" s="24"/>
      <c r="Z62" s="24"/>
      <c r="AA62" s="24"/>
    </row>
    <row r="63" spans="1:27" ht="20.149999999999999" customHeight="1">
      <c r="A63" s="24"/>
      <c r="B63" s="379"/>
      <c r="C63" s="407"/>
      <c r="D63" s="34"/>
      <c r="E63" s="35"/>
      <c r="F63" s="110" t="str">
        <f t="shared" si="0"/>
        <v/>
      </c>
      <c r="G63" s="13" t="s">
        <v>21</v>
      </c>
      <c r="H63" s="24"/>
      <c r="I63" s="24"/>
      <c r="J63" s="24"/>
      <c r="K63" s="24"/>
      <c r="L63" s="24"/>
      <c r="M63" s="24"/>
      <c r="N63" s="24"/>
      <c r="O63" s="24"/>
      <c r="P63" s="24"/>
      <c r="Q63" s="24"/>
      <c r="R63" s="24"/>
      <c r="S63" s="24"/>
      <c r="T63" s="24"/>
      <c r="U63" s="24"/>
      <c r="V63" s="24"/>
      <c r="W63" s="24"/>
      <c r="X63" s="24"/>
      <c r="Y63" s="24"/>
      <c r="Z63" s="24"/>
      <c r="AA63" s="24"/>
    </row>
    <row r="64" spans="1:27" ht="28.5" customHeight="1">
      <c r="A64" s="88"/>
      <c r="B64" s="92"/>
      <c r="C64" s="92"/>
      <c r="D64" s="108">
        <f>SUM(D59:D63)</f>
        <v>0</v>
      </c>
      <c r="E64" s="109"/>
      <c r="F64" s="109"/>
      <c r="G64" s="2"/>
      <c r="H64" s="24"/>
      <c r="I64" s="24"/>
      <c r="J64" s="24"/>
      <c r="K64" s="24"/>
      <c r="L64" s="24"/>
      <c r="M64" s="24"/>
      <c r="N64" s="24"/>
      <c r="O64" s="24"/>
      <c r="P64" s="24"/>
      <c r="Q64" s="24"/>
      <c r="R64" s="24"/>
      <c r="S64" s="24"/>
      <c r="T64" s="24"/>
      <c r="U64" s="24"/>
      <c r="V64" s="24"/>
      <c r="W64" s="24"/>
      <c r="X64" s="24"/>
      <c r="Y64" s="24"/>
      <c r="Z64" s="24"/>
      <c r="AA64" s="24"/>
    </row>
    <row r="65" spans="1:27" ht="19" customHeight="1">
      <c r="A65" s="88"/>
      <c r="B65" s="92"/>
      <c r="C65" s="92"/>
      <c r="D65" s="103"/>
      <c r="E65" s="109"/>
      <c r="F65" s="109"/>
      <c r="G65" s="2"/>
      <c r="H65" s="24"/>
      <c r="I65" s="24"/>
      <c r="J65" s="24"/>
      <c r="K65" s="24"/>
      <c r="L65" s="24"/>
      <c r="M65" s="24"/>
      <c r="N65" s="24"/>
      <c r="O65" s="24"/>
      <c r="P65" s="24"/>
      <c r="Q65" s="24"/>
      <c r="R65" s="24"/>
      <c r="S65" s="24"/>
      <c r="T65" s="24"/>
      <c r="U65" s="24"/>
      <c r="V65" s="24"/>
      <c r="W65" s="24"/>
      <c r="X65" s="24"/>
      <c r="Y65" s="24"/>
      <c r="Z65" s="24"/>
      <c r="AA65" s="24"/>
    </row>
    <row r="66" spans="1:27" ht="21" customHeight="1">
      <c r="A66" s="88"/>
      <c r="B66" s="92"/>
      <c r="C66" s="92"/>
      <c r="D66" s="103"/>
      <c r="E66" s="109"/>
      <c r="F66" s="109"/>
      <c r="G66" s="2"/>
      <c r="H66" s="24"/>
      <c r="I66" s="24"/>
      <c r="J66" s="24"/>
      <c r="K66" s="24"/>
      <c r="L66" s="24"/>
      <c r="M66" s="24"/>
      <c r="N66" s="24"/>
      <c r="O66" s="24"/>
      <c r="P66" s="24"/>
      <c r="Q66" s="24"/>
      <c r="R66" s="24"/>
      <c r="S66" s="24"/>
      <c r="T66" s="24"/>
      <c r="U66" s="24"/>
      <c r="V66" s="24"/>
      <c r="W66" s="24"/>
      <c r="X66" s="24"/>
      <c r="Y66" s="24"/>
      <c r="Z66" s="24"/>
      <c r="AA66" s="24"/>
    </row>
    <row r="67" spans="1:27" ht="14.5" thickBot="1">
      <c r="A67" s="88"/>
      <c r="B67" s="92"/>
      <c r="C67" s="92"/>
      <c r="D67" s="103"/>
      <c r="E67" s="109"/>
      <c r="F67" s="109"/>
      <c r="G67" s="2"/>
      <c r="H67" s="24"/>
      <c r="I67" s="24"/>
      <c r="J67" s="24"/>
      <c r="K67" s="24"/>
      <c r="L67" s="24"/>
      <c r="M67" s="24"/>
      <c r="N67" s="24"/>
      <c r="O67" s="24"/>
      <c r="P67" s="24"/>
      <c r="Q67" s="24"/>
      <c r="R67" s="24"/>
      <c r="S67" s="24"/>
      <c r="T67" s="24"/>
      <c r="U67" s="24"/>
      <c r="V67" s="24"/>
      <c r="W67" s="24"/>
      <c r="X67" s="24"/>
      <c r="Y67" s="24"/>
      <c r="Z67" s="24"/>
      <c r="AA67" s="24"/>
    </row>
    <row r="68" spans="1:27" ht="29.5" customHeight="1" thickBot="1">
      <c r="A68" s="88"/>
      <c r="B68" s="414" t="s">
        <v>377</v>
      </c>
      <c r="C68" s="415"/>
      <c r="D68" s="415"/>
      <c r="E68" s="415"/>
      <c r="F68" s="416"/>
      <c r="G68" s="2"/>
      <c r="H68" s="24"/>
      <c r="I68" s="24"/>
      <c r="J68" s="24"/>
      <c r="K68" s="24"/>
      <c r="L68" s="24"/>
      <c r="M68" s="24"/>
      <c r="N68" s="24"/>
      <c r="O68" s="24"/>
      <c r="P68" s="24"/>
      <c r="Q68" s="24"/>
      <c r="R68" s="24"/>
      <c r="S68" s="24"/>
      <c r="T68" s="24"/>
      <c r="U68" s="24"/>
      <c r="V68" s="24"/>
      <c r="W68" s="24"/>
      <c r="X68" s="24"/>
      <c r="Y68" s="24"/>
      <c r="Z68" s="24"/>
      <c r="AA68" s="24"/>
    </row>
    <row r="69" spans="1:27">
      <c r="A69" s="88"/>
      <c r="B69" s="376" t="s">
        <v>170</v>
      </c>
      <c r="C69" s="376"/>
      <c r="D69" s="378"/>
      <c r="E69" s="378"/>
      <c r="F69" s="378"/>
      <c r="G69" s="2"/>
      <c r="H69" s="24"/>
      <c r="I69" s="24"/>
      <c r="J69" s="24"/>
      <c r="K69" s="24"/>
      <c r="L69" s="24"/>
      <c r="M69" s="24"/>
      <c r="N69" s="24"/>
      <c r="O69" s="24"/>
      <c r="P69" s="24"/>
      <c r="Q69" s="24"/>
      <c r="R69" s="24"/>
      <c r="S69" s="24"/>
      <c r="T69" s="24"/>
      <c r="U69" s="24"/>
      <c r="V69" s="24"/>
      <c r="W69" s="24"/>
      <c r="X69" s="24"/>
      <c r="Y69" s="24"/>
      <c r="Z69" s="24"/>
      <c r="AA69" s="24"/>
    </row>
    <row r="70" spans="1:27">
      <c r="A70" s="88"/>
      <c r="B70" s="107"/>
      <c r="C70" s="107"/>
      <c r="D70" s="11"/>
      <c r="E70" s="11"/>
      <c r="F70" s="2"/>
      <c r="G70" s="2"/>
      <c r="H70" s="24"/>
      <c r="I70" s="24"/>
      <c r="J70" s="24"/>
      <c r="K70" s="24"/>
      <c r="L70" s="24"/>
      <c r="M70" s="24"/>
      <c r="N70" s="24"/>
      <c r="O70" s="24"/>
      <c r="P70" s="24"/>
      <c r="Q70" s="24"/>
      <c r="R70" s="24"/>
      <c r="S70" s="24"/>
      <c r="T70" s="24"/>
      <c r="U70" s="24"/>
      <c r="V70" s="24"/>
      <c r="W70" s="24"/>
      <c r="X70" s="24"/>
      <c r="Y70" s="24"/>
      <c r="Z70" s="24"/>
      <c r="AA70" s="24"/>
    </row>
    <row r="71" spans="1:27" ht="15.5">
      <c r="A71" s="88"/>
      <c r="B71" s="91" t="s">
        <v>22</v>
      </c>
      <c r="C71" s="91"/>
      <c r="D71" s="2"/>
      <c r="E71" s="2"/>
      <c r="F71" s="2"/>
      <c r="G71" s="2"/>
      <c r="H71" s="24"/>
      <c r="I71" s="24"/>
      <c r="J71" s="24"/>
      <c r="K71" s="24"/>
      <c r="L71" s="24"/>
      <c r="M71" s="24"/>
      <c r="N71" s="24"/>
      <c r="O71" s="24"/>
      <c r="P71" s="24"/>
      <c r="Q71" s="24"/>
      <c r="R71" s="24"/>
      <c r="S71" s="24"/>
      <c r="T71" s="24"/>
      <c r="U71" s="24"/>
      <c r="V71" s="24"/>
      <c r="W71" s="24"/>
      <c r="X71" s="24"/>
      <c r="Y71" s="24"/>
      <c r="Z71" s="24"/>
      <c r="AA71" s="24"/>
    </row>
    <row r="72" spans="1:27" ht="22.5" customHeight="1">
      <c r="A72" s="88"/>
      <c r="B72" s="408" t="s">
        <v>23</v>
      </c>
      <c r="C72" s="409"/>
      <c r="D72" s="319"/>
      <c r="E72" s="2"/>
      <c r="F72" s="2"/>
      <c r="G72" s="2"/>
      <c r="H72" s="24"/>
      <c r="I72" s="24"/>
      <c r="J72" s="24"/>
      <c r="K72" s="24"/>
      <c r="L72" s="24"/>
      <c r="M72" s="24"/>
      <c r="N72" s="24"/>
      <c r="O72" s="24"/>
      <c r="P72" s="24"/>
      <c r="Q72" s="24"/>
      <c r="R72" s="24"/>
      <c r="S72" s="24"/>
      <c r="T72" s="24"/>
      <c r="U72" s="24"/>
      <c r="V72" s="24"/>
      <c r="W72" s="24"/>
      <c r="X72" s="24"/>
      <c r="Y72" s="24"/>
      <c r="Z72" s="24"/>
      <c r="AA72" s="24"/>
    </row>
    <row r="73" spans="1:27">
      <c r="A73" s="88"/>
      <c r="B73" s="95"/>
      <c r="C73" s="95"/>
      <c r="D73" s="92"/>
      <c r="E73" s="92"/>
      <c r="F73" s="92"/>
      <c r="G73" s="92"/>
      <c r="H73" s="24"/>
      <c r="I73" s="24"/>
      <c r="J73" s="24"/>
      <c r="K73" s="24"/>
      <c r="L73" s="24"/>
      <c r="M73" s="24"/>
      <c r="N73" s="24"/>
      <c r="O73" s="24"/>
      <c r="P73" s="24"/>
      <c r="Q73" s="24"/>
      <c r="R73" s="24"/>
      <c r="S73" s="24"/>
      <c r="T73" s="24"/>
      <c r="U73" s="24"/>
      <c r="V73" s="24"/>
      <c r="W73" s="24"/>
      <c r="X73" s="24"/>
      <c r="Y73" s="24"/>
      <c r="Z73" s="24"/>
      <c r="AA73" s="24"/>
    </row>
    <row r="74" spans="1:27" ht="15.5">
      <c r="A74" s="88"/>
      <c r="B74" s="91" t="s">
        <v>24</v>
      </c>
      <c r="C74" s="91"/>
      <c r="D74" s="91"/>
      <c r="E74" s="92"/>
      <c r="F74" s="102"/>
      <c r="G74" s="92"/>
      <c r="H74" s="24"/>
      <c r="I74" s="24"/>
      <c r="J74" s="24"/>
      <c r="K74" s="24"/>
      <c r="L74" s="24"/>
      <c r="M74" s="24"/>
      <c r="N74" s="24"/>
      <c r="O74" s="24"/>
      <c r="P74" s="24"/>
      <c r="Q74" s="24"/>
      <c r="R74" s="24"/>
      <c r="S74" s="24"/>
      <c r="T74" s="24"/>
      <c r="U74" s="24"/>
      <c r="V74" s="24"/>
      <c r="W74" s="24"/>
      <c r="X74" s="24"/>
      <c r="Y74" s="24"/>
      <c r="Z74" s="24"/>
      <c r="AA74" s="24"/>
    </row>
    <row r="75" spans="1:27" ht="25" customHeight="1">
      <c r="A75" s="88"/>
      <c r="B75" s="410" t="s">
        <v>23</v>
      </c>
      <c r="C75" s="411"/>
      <c r="D75" s="80">
        <f>'ANXE1-Dépenses prévi'!F123+'ANXE1-Dépenses prévi'!F162</f>
        <v>0</v>
      </c>
      <c r="E75" s="92"/>
      <c r="F75" s="92"/>
      <c r="G75" s="92"/>
      <c r="H75" s="24"/>
      <c r="I75" s="24"/>
      <c r="J75" s="24"/>
      <c r="K75" s="24"/>
      <c r="L75" s="24"/>
      <c r="M75" s="24"/>
      <c r="N75" s="24"/>
      <c r="O75" s="24"/>
      <c r="P75" s="24"/>
      <c r="Q75" s="24"/>
      <c r="R75" s="24"/>
      <c r="S75" s="24"/>
      <c r="T75" s="24"/>
      <c r="U75" s="24"/>
      <c r="V75" s="24"/>
      <c r="W75" s="24"/>
      <c r="X75" s="24"/>
      <c r="Y75" s="24"/>
      <c r="Z75" s="24"/>
      <c r="AA75" s="24"/>
    </row>
    <row r="76" spans="1:27">
      <c r="A76" s="88"/>
      <c r="B76" s="92"/>
      <c r="C76" s="92"/>
      <c r="D76" s="103"/>
      <c r="E76" s="92"/>
      <c r="F76" s="92"/>
      <c r="G76" s="92"/>
      <c r="H76" s="24"/>
      <c r="I76" s="24"/>
      <c r="J76" s="24"/>
      <c r="K76" s="24"/>
      <c r="L76" s="24"/>
      <c r="M76" s="24"/>
      <c r="N76" s="24"/>
      <c r="O76" s="24"/>
      <c r="P76" s="24"/>
      <c r="Q76" s="24"/>
      <c r="R76" s="24"/>
      <c r="S76" s="24"/>
      <c r="T76" s="24"/>
      <c r="U76" s="24"/>
      <c r="V76" s="24"/>
      <c r="W76" s="24"/>
      <c r="X76" s="24"/>
      <c r="Y76" s="24"/>
      <c r="Z76" s="24"/>
      <c r="AA76" s="24"/>
    </row>
    <row r="77" spans="1:27" ht="26.15" customHeight="1">
      <c r="A77" s="88"/>
      <c r="B77" s="91" t="s">
        <v>25</v>
      </c>
      <c r="C77" s="91"/>
      <c r="D77" s="91"/>
      <c r="E77" s="104"/>
      <c r="F77" s="98"/>
      <c r="G77" s="98"/>
      <c r="H77" s="24"/>
      <c r="I77" s="24"/>
      <c r="J77" s="24"/>
      <c r="K77" s="24"/>
      <c r="L77" s="24"/>
      <c r="M77" s="24"/>
      <c r="N77" s="24"/>
      <c r="O77" s="24"/>
      <c r="P77" s="24"/>
      <c r="Q77" s="24"/>
      <c r="R77" s="24"/>
      <c r="S77" s="24"/>
      <c r="T77" s="24"/>
      <c r="U77" s="24"/>
      <c r="V77" s="24"/>
      <c r="W77" s="24"/>
      <c r="X77" s="24"/>
      <c r="Y77" s="24"/>
      <c r="Z77" s="24"/>
      <c r="AA77" s="24"/>
    </row>
    <row r="78" spans="1:27" ht="15.5">
      <c r="A78" s="88"/>
      <c r="B78" s="412" t="s">
        <v>26</v>
      </c>
      <c r="C78" s="413"/>
      <c r="D78" s="105" t="s">
        <v>27</v>
      </c>
      <c r="E78" s="106"/>
      <c r="F78" s="106"/>
      <c r="G78" s="92"/>
      <c r="H78" s="24"/>
      <c r="I78" s="24"/>
      <c r="J78" s="24"/>
      <c r="K78" s="24"/>
      <c r="L78" s="24"/>
      <c r="M78" s="24"/>
      <c r="N78" s="24"/>
      <c r="O78" s="24"/>
      <c r="P78" s="24"/>
      <c r="Q78" s="24"/>
      <c r="R78" s="24"/>
      <c r="S78" s="24"/>
      <c r="T78" s="24"/>
      <c r="U78" s="24"/>
      <c r="V78" s="24"/>
      <c r="W78" s="24"/>
      <c r="X78" s="24"/>
      <c r="Y78" s="24"/>
      <c r="Z78" s="24"/>
      <c r="AA78" s="24"/>
    </row>
    <row r="79" spans="1:27" ht="20" customHeight="1">
      <c r="A79" s="24"/>
      <c r="B79" s="379"/>
      <c r="C79" s="380"/>
      <c r="D79" s="34"/>
      <c r="E79" s="13" t="s">
        <v>21</v>
      </c>
      <c r="F79" s="14"/>
      <c r="G79" s="14"/>
      <c r="H79" s="24"/>
      <c r="I79" s="24"/>
      <c r="J79" s="24"/>
      <c r="K79" s="24"/>
      <c r="L79" s="24"/>
      <c r="M79" s="24"/>
      <c r="N79" s="24"/>
      <c r="O79" s="24"/>
      <c r="P79" s="24"/>
      <c r="Q79" s="24"/>
      <c r="R79" s="24"/>
      <c r="S79" s="24"/>
      <c r="T79" s="24"/>
      <c r="U79" s="24"/>
      <c r="V79" s="24"/>
      <c r="W79" s="24"/>
      <c r="X79" s="24"/>
      <c r="Y79" s="24"/>
      <c r="Z79" s="24"/>
      <c r="AA79" s="24"/>
    </row>
    <row r="80" spans="1:27" ht="20" customHeight="1">
      <c r="A80" s="24"/>
      <c r="B80" s="379"/>
      <c r="C80" s="380"/>
      <c r="D80" s="34"/>
      <c r="E80" s="13" t="s">
        <v>21</v>
      </c>
      <c r="F80" s="2"/>
      <c r="G80" s="2"/>
      <c r="H80" s="24"/>
      <c r="I80" s="24"/>
      <c r="J80" s="24"/>
      <c r="K80" s="24"/>
      <c r="L80" s="24"/>
      <c r="M80" s="24"/>
      <c r="N80" s="24"/>
      <c r="O80" s="24"/>
      <c r="P80" s="24"/>
      <c r="Q80" s="24"/>
      <c r="R80" s="24"/>
      <c r="S80" s="24"/>
      <c r="T80" s="24"/>
      <c r="U80" s="24"/>
      <c r="V80" s="24"/>
      <c r="W80" s="24"/>
      <c r="X80" s="24"/>
      <c r="Y80" s="24"/>
      <c r="Z80" s="24"/>
      <c r="AA80" s="24"/>
    </row>
    <row r="81" spans="1:27" ht="20" customHeight="1">
      <c r="A81" s="24"/>
      <c r="B81" s="379"/>
      <c r="C81" s="380"/>
      <c r="D81" s="34"/>
      <c r="E81" s="13"/>
      <c r="F81" s="2"/>
      <c r="G81" s="2"/>
      <c r="H81" s="24"/>
      <c r="I81" s="24"/>
      <c r="J81" s="24"/>
      <c r="K81" s="24"/>
      <c r="L81" s="24"/>
      <c r="M81" s="24"/>
      <c r="N81" s="24"/>
      <c r="O81" s="24"/>
      <c r="P81" s="24"/>
      <c r="Q81" s="24"/>
      <c r="R81" s="24"/>
      <c r="S81" s="24"/>
      <c r="T81" s="24"/>
      <c r="U81" s="24"/>
      <c r="V81" s="24"/>
      <c r="W81" s="24"/>
      <c r="X81" s="24"/>
      <c r="Y81" s="24"/>
      <c r="Z81" s="24"/>
      <c r="AA81" s="24"/>
    </row>
    <row r="82" spans="1:27" ht="20" customHeight="1">
      <c r="A82" s="24"/>
      <c r="B82" s="379"/>
      <c r="C82" s="380"/>
      <c r="D82" s="34"/>
      <c r="E82" s="13"/>
      <c r="F82" s="2"/>
      <c r="G82" s="2"/>
      <c r="H82" s="24"/>
      <c r="I82" s="24"/>
      <c r="J82" s="24"/>
      <c r="K82" s="24"/>
      <c r="L82" s="24"/>
      <c r="M82" s="24"/>
      <c r="N82" s="24"/>
      <c r="O82" s="24"/>
      <c r="P82" s="24"/>
      <c r="Q82" s="24"/>
      <c r="R82" s="24"/>
      <c r="S82" s="24"/>
      <c r="T82" s="24"/>
      <c r="U82" s="24"/>
      <c r="V82" s="24"/>
      <c r="W82" s="24"/>
      <c r="X82" s="24"/>
      <c r="Y82" s="24"/>
      <c r="Z82" s="24"/>
      <c r="AA82" s="24"/>
    </row>
    <row r="83" spans="1:27" ht="20" customHeight="1">
      <c r="A83" s="24"/>
      <c r="B83" s="379"/>
      <c r="C83" s="380"/>
      <c r="D83" s="34"/>
      <c r="E83" s="13" t="s">
        <v>21</v>
      </c>
      <c r="F83" s="14"/>
      <c r="G83" s="14"/>
      <c r="H83" s="24"/>
      <c r="I83" s="24"/>
      <c r="J83" s="24"/>
      <c r="K83" s="24"/>
      <c r="L83" s="24"/>
      <c r="M83" s="24"/>
      <c r="N83" s="24"/>
      <c r="O83" s="24"/>
      <c r="P83" s="24"/>
      <c r="Q83" s="24"/>
      <c r="R83" s="24"/>
      <c r="S83" s="24"/>
      <c r="T83" s="24"/>
      <c r="U83" s="24"/>
      <c r="V83" s="24"/>
      <c r="W83" s="24"/>
      <c r="X83" s="24"/>
      <c r="Y83" s="24"/>
      <c r="Z83" s="24"/>
      <c r="AA83" s="24"/>
    </row>
    <row r="84" spans="1:27" ht="20" customHeight="1">
      <c r="A84" s="24"/>
      <c r="B84" s="379"/>
      <c r="C84" s="380"/>
      <c r="D84" s="34"/>
      <c r="E84" s="13" t="s">
        <v>21</v>
      </c>
      <c r="F84" s="2"/>
      <c r="G84" s="2"/>
      <c r="H84" s="24"/>
      <c r="I84" s="24"/>
      <c r="J84" s="24"/>
      <c r="K84" s="24"/>
      <c r="L84" s="24"/>
      <c r="M84" s="24"/>
      <c r="N84" s="24"/>
      <c r="O84" s="24"/>
      <c r="P84" s="24"/>
      <c r="Q84" s="24"/>
      <c r="R84" s="24"/>
      <c r="S84" s="24"/>
      <c r="T84" s="24"/>
      <c r="U84" s="24"/>
      <c r="V84" s="24"/>
      <c r="W84" s="24"/>
      <c r="X84" s="24"/>
      <c r="Y84" s="24"/>
      <c r="Z84" s="24"/>
      <c r="AA84" s="24"/>
    </row>
    <row r="85" spans="1:27" ht="20" customHeight="1">
      <c r="A85" s="24"/>
      <c r="B85" s="379"/>
      <c r="C85" s="380"/>
      <c r="D85" s="34"/>
      <c r="E85" s="13" t="s">
        <v>21</v>
      </c>
      <c r="F85" s="2"/>
      <c r="G85" s="2"/>
      <c r="H85" s="24"/>
      <c r="I85" s="24"/>
      <c r="J85" s="24"/>
      <c r="K85" s="24"/>
      <c r="L85" s="24"/>
      <c r="M85" s="24"/>
      <c r="N85" s="24"/>
      <c r="O85" s="24"/>
      <c r="P85" s="24"/>
      <c r="Q85" s="24"/>
      <c r="R85" s="24"/>
      <c r="S85" s="24"/>
      <c r="T85" s="24"/>
      <c r="U85" s="24"/>
      <c r="V85" s="24"/>
      <c r="W85" s="24"/>
      <c r="X85" s="24"/>
      <c r="Y85" s="24"/>
      <c r="Z85" s="24"/>
      <c r="AA85" s="24"/>
    </row>
    <row r="86" spans="1:27" ht="20" customHeight="1">
      <c r="A86" s="24"/>
      <c r="B86" s="379"/>
      <c r="C86" s="380"/>
      <c r="D86" s="34"/>
      <c r="E86" s="13" t="s">
        <v>21</v>
      </c>
      <c r="F86" s="2"/>
      <c r="G86" s="2"/>
      <c r="H86" s="24"/>
      <c r="I86" s="24"/>
      <c r="J86" s="24"/>
      <c r="K86" s="24"/>
      <c r="L86" s="24"/>
      <c r="M86" s="24"/>
      <c r="N86" s="24"/>
      <c r="O86" s="24"/>
      <c r="P86" s="24"/>
      <c r="Q86" s="24"/>
      <c r="R86" s="24"/>
      <c r="S86" s="24"/>
      <c r="T86" s="24"/>
      <c r="U86" s="24"/>
      <c r="V86" s="24"/>
      <c r="W86" s="24"/>
      <c r="X86" s="24"/>
      <c r="Y86" s="24"/>
      <c r="Z86" s="24"/>
      <c r="AA86" s="24"/>
    </row>
    <row r="87" spans="1:27" ht="18.649999999999999" customHeight="1">
      <c r="A87" s="88"/>
      <c r="B87" s="381" t="s">
        <v>28</v>
      </c>
      <c r="C87" s="382"/>
      <c r="D87" s="83">
        <f>SUM(D79:D86)</f>
        <v>0</v>
      </c>
      <c r="E87" s="92"/>
      <c r="F87" s="92"/>
      <c r="G87" s="92"/>
      <c r="H87" s="24"/>
      <c r="I87" s="24"/>
      <c r="J87" s="24"/>
      <c r="K87" s="24"/>
      <c r="L87" s="24"/>
      <c r="M87" s="24"/>
      <c r="N87" s="24"/>
      <c r="O87" s="24"/>
      <c r="P87" s="24"/>
      <c r="Q87" s="24"/>
      <c r="R87" s="24"/>
      <c r="S87" s="24"/>
      <c r="T87" s="24"/>
      <c r="U87" s="24"/>
      <c r="V87" s="24"/>
      <c r="W87" s="24"/>
      <c r="X87" s="24"/>
      <c r="Y87" s="24"/>
      <c r="Z87" s="24"/>
      <c r="AA87" s="24"/>
    </row>
    <row r="88" spans="1:27" ht="23.15" customHeight="1">
      <c r="A88" s="88"/>
      <c r="B88" s="383" t="s">
        <v>29</v>
      </c>
      <c r="C88" s="384"/>
      <c r="D88" s="82">
        <f>IF(D102&gt;D101,D87,D102-D72-D75)</f>
        <v>0</v>
      </c>
      <c r="E88" s="92"/>
      <c r="F88" s="92"/>
      <c r="G88" s="92"/>
      <c r="H88" s="24"/>
      <c r="I88" s="24"/>
      <c r="J88" s="24"/>
      <c r="K88" s="24"/>
      <c r="L88" s="24"/>
      <c r="M88" s="24"/>
      <c r="N88" s="24"/>
      <c r="O88" s="24"/>
      <c r="P88" s="24"/>
      <c r="Q88" s="24"/>
      <c r="R88" s="24"/>
      <c r="S88" s="24"/>
      <c r="T88" s="24"/>
      <c r="U88" s="24"/>
      <c r="V88" s="24"/>
      <c r="W88" s="24"/>
      <c r="X88" s="24"/>
      <c r="Y88" s="24"/>
      <c r="Z88" s="24"/>
      <c r="AA88" s="24"/>
    </row>
    <row r="89" spans="1:27" ht="15.5">
      <c r="A89" s="88"/>
      <c r="B89" s="99"/>
      <c r="C89" s="99"/>
      <c r="D89" s="100"/>
      <c r="E89" s="92"/>
      <c r="F89" s="92"/>
      <c r="G89" s="92"/>
      <c r="H89" s="24"/>
      <c r="I89" s="24"/>
      <c r="J89" s="24"/>
      <c r="K89" s="24"/>
      <c r="L89" s="24"/>
      <c r="M89" s="24"/>
      <c r="N89" s="24"/>
      <c r="O89" s="24"/>
      <c r="P89" s="24"/>
      <c r="Q89" s="24"/>
      <c r="R89" s="24"/>
      <c r="S89" s="24"/>
      <c r="T89" s="24"/>
      <c r="U89" s="24"/>
      <c r="V89" s="24"/>
      <c r="W89" s="24"/>
      <c r="X89" s="24"/>
      <c r="Y89" s="24"/>
      <c r="Z89" s="24"/>
      <c r="AA89" s="24"/>
    </row>
    <row r="90" spans="1:27" ht="30" customHeight="1" thickBot="1">
      <c r="A90" s="88"/>
      <c r="B90" s="101"/>
      <c r="C90" s="101"/>
      <c r="D90" s="78" t="str">
        <f>IF(D102&gt;D101,"Attention : le total des financements privés est insuffisant de","")</f>
        <v/>
      </c>
      <c r="E90" s="79" t="str">
        <f>IF(D102&gt;D101,D102-D101,"")</f>
        <v/>
      </c>
      <c r="F90" s="92"/>
      <c r="G90" s="92"/>
      <c r="H90" s="24"/>
      <c r="I90" s="24"/>
      <c r="J90" s="24"/>
      <c r="K90" s="24"/>
      <c r="L90" s="24"/>
      <c r="M90" s="24"/>
      <c r="N90" s="24"/>
      <c r="O90" s="24"/>
      <c r="P90" s="24"/>
      <c r="Q90" s="24"/>
      <c r="R90" s="24"/>
      <c r="S90" s="24"/>
      <c r="T90" s="24"/>
      <c r="U90" s="24"/>
      <c r="V90" s="24"/>
      <c r="W90" s="24"/>
      <c r="X90" s="24"/>
      <c r="Y90" s="24"/>
      <c r="Z90" s="24"/>
      <c r="AA90" s="24"/>
    </row>
    <row r="91" spans="1:27" ht="15.5">
      <c r="A91" s="88"/>
      <c r="B91" s="89" t="s">
        <v>30</v>
      </c>
      <c r="C91" s="89"/>
      <c r="D91" s="90"/>
      <c r="E91" s="90"/>
      <c r="F91" s="90"/>
      <c r="G91" s="92"/>
      <c r="H91" s="24"/>
      <c r="I91" s="24"/>
      <c r="J91" s="24"/>
      <c r="K91" s="24"/>
      <c r="L91" s="24"/>
      <c r="M91" s="24"/>
      <c r="N91" s="24"/>
      <c r="O91" s="24"/>
      <c r="P91" s="24"/>
      <c r="Q91" s="24"/>
      <c r="R91" s="24"/>
      <c r="S91" s="24"/>
      <c r="T91" s="24"/>
      <c r="U91" s="24"/>
      <c r="V91" s="24"/>
      <c r="W91" s="24"/>
      <c r="X91" s="24"/>
      <c r="Y91" s="24"/>
      <c r="Z91" s="24"/>
      <c r="AA91" s="24"/>
    </row>
    <row r="92" spans="1:27" ht="16" thickBot="1">
      <c r="A92" s="88"/>
      <c r="B92" s="91"/>
      <c r="C92" s="91"/>
      <c r="D92" s="92"/>
      <c r="E92" s="92"/>
      <c r="F92" s="92"/>
      <c r="G92" s="92"/>
      <c r="H92" s="24"/>
      <c r="I92" s="24"/>
      <c r="J92" s="24"/>
      <c r="K92" s="24"/>
      <c r="L92" s="24"/>
      <c r="M92" s="24"/>
      <c r="N92" s="24"/>
      <c r="O92" s="24"/>
      <c r="P92" s="24"/>
      <c r="Q92" s="24"/>
      <c r="R92" s="24"/>
      <c r="S92" s="24"/>
      <c r="T92" s="24"/>
      <c r="U92" s="24"/>
      <c r="V92" s="24"/>
      <c r="W92" s="24"/>
      <c r="X92" s="24"/>
      <c r="Y92" s="24"/>
      <c r="Z92" s="24"/>
      <c r="AA92" s="24"/>
    </row>
    <row r="93" spans="1:27" ht="24" customHeight="1">
      <c r="A93" s="88"/>
      <c r="B93" s="391" t="s">
        <v>31</v>
      </c>
      <c r="C93" s="392"/>
      <c r="D93" s="84">
        <f>ROUND(D72+D75+D88,2)</f>
        <v>0</v>
      </c>
      <c r="E93" s="92"/>
      <c r="F93" s="92"/>
      <c r="G93" s="2"/>
      <c r="H93" s="24"/>
      <c r="I93" s="24"/>
      <c r="J93" s="24"/>
      <c r="K93" s="24"/>
      <c r="L93" s="24"/>
      <c r="M93" s="24"/>
      <c r="N93" s="24"/>
      <c r="O93" s="24"/>
      <c r="P93" s="24"/>
      <c r="Q93" s="24"/>
      <c r="R93" s="24"/>
      <c r="S93" s="24"/>
      <c r="T93" s="24"/>
      <c r="U93" s="24"/>
      <c r="V93" s="24"/>
      <c r="W93" s="24"/>
      <c r="X93" s="24"/>
      <c r="Y93" s="24"/>
      <c r="Z93" s="24"/>
      <c r="AA93" s="24"/>
    </row>
    <row r="94" spans="1:27" ht="14.5">
      <c r="A94" s="88"/>
      <c r="B94" s="385" t="s">
        <v>32</v>
      </c>
      <c r="C94" s="386"/>
      <c r="D94" s="85">
        <f>D72</f>
        <v>0</v>
      </c>
      <c r="E94" s="92"/>
      <c r="F94" s="92"/>
      <c r="G94" s="2"/>
      <c r="H94" s="24"/>
      <c r="I94" s="24"/>
      <c r="J94" s="24"/>
      <c r="K94" s="24"/>
      <c r="L94" s="24"/>
      <c r="M94" s="24"/>
      <c r="N94" s="24"/>
      <c r="O94" s="24"/>
      <c r="P94" s="24"/>
      <c r="Q94" s="24"/>
      <c r="R94" s="24"/>
      <c r="S94" s="24"/>
      <c r="T94" s="24"/>
      <c r="U94" s="24"/>
      <c r="V94" s="24"/>
      <c r="W94" s="24"/>
      <c r="X94" s="24"/>
      <c r="Y94" s="24"/>
      <c r="Z94" s="24"/>
      <c r="AA94" s="24"/>
    </row>
    <row r="95" spans="1:27" ht="14.5">
      <c r="A95" s="88"/>
      <c r="B95" s="385" t="s">
        <v>33</v>
      </c>
      <c r="C95" s="386"/>
      <c r="D95" s="85">
        <f>D75</f>
        <v>0</v>
      </c>
      <c r="E95" s="92"/>
      <c r="F95" s="92"/>
      <c r="G95" s="2"/>
      <c r="H95" s="24"/>
      <c r="I95" s="24"/>
      <c r="J95" s="24"/>
      <c r="K95" s="24"/>
      <c r="L95" s="24"/>
      <c r="M95" s="24"/>
      <c r="N95" s="24"/>
      <c r="O95" s="24"/>
      <c r="P95" s="24"/>
      <c r="Q95" s="24"/>
      <c r="R95" s="24"/>
      <c r="S95" s="24"/>
      <c r="T95" s="24"/>
      <c r="U95" s="24"/>
      <c r="V95" s="24"/>
      <c r="W95" s="24"/>
      <c r="X95" s="24"/>
      <c r="Y95" s="24"/>
      <c r="Z95" s="24"/>
      <c r="AA95" s="24"/>
    </row>
    <row r="96" spans="1:27" ht="14.5">
      <c r="A96" s="88"/>
      <c r="B96" s="385" t="s">
        <v>34</v>
      </c>
      <c r="C96" s="386"/>
      <c r="D96" s="85">
        <f>D88</f>
        <v>0</v>
      </c>
      <c r="E96" s="92"/>
      <c r="F96" s="92"/>
      <c r="G96" s="2"/>
      <c r="H96" s="24"/>
      <c r="I96" s="24"/>
      <c r="J96" s="24"/>
      <c r="K96" s="24"/>
      <c r="L96" s="24"/>
      <c r="M96" s="24"/>
      <c r="N96" s="24"/>
      <c r="O96" s="24"/>
      <c r="P96" s="24"/>
      <c r="Q96" s="24"/>
      <c r="R96" s="24"/>
      <c r="S96" s="24"/>
      <c r="T96" s="24"/>
      <c r="U96" s="24"/>
      <c r="V96" s="24"/>
      <c r="W96" s="24"/>
      <c r="X96" s="24"/>
      <c r="Y96" s="24"/>
      <c r="Z96" s="24"/>
      <c r="AA96" s="24"/>
    </row>
    <row r="97" spans="1:27" ht="22.5" customHeight="1">
      <c r="A97" s="88"/>
      <c r="B97" s="406" t="s">
        <v>35</v>
      </c>
      <c r="C97" s="401"/>
      <c r="D97" s="86">
        <f>SUM(D54+D52+D64)</f>
        <v>0</v>
      </c>
      <c r="E97" s="92"/>
      <c r="F97" s="92"/>
      <c r="G97" s="2"/>
      <c r="H97" s="24"/>
      <c r="I97" s="24"/>
      <c r="J97" s="24"/>
      <c r="K97" s="24"/>
      <c r="L97" s="24"/>
      <c r="M97" s="24"/>
      <c r="N97" s="24"/>
      <c r="O97" s="24"/>
      <c r="P97" s="24"/>
      <c r="Q97" s="24"/>
      <c r="R97" s="24"/>
      <c r="S97" s="24"/>
      <c r="T97" s="24"/>
      <c r="U97" s="24"/>
      <c r="V97" s="24"/>
      <c r="W97" s="24"/>
      <c r="X97" s="24"/>
      <c r="Y97" s="24"/>
      <c r="Z97" s="24"/>
      <c r="AA97" s="24"/>
    </row>
    <row r="98" spans="1:27" ht="14.5">
      <c r="A98" s="88"/>
      <c r="B98" s="385" t="s">
        <v>171</v>
      </c>
      <c r="C98" s="386"/>
      <c r="D98" s="85">
        <f>D54</f>
        <v>0</v>
      </c>
      <c r="E98" s="92"/>
      <c r="F98" s="92"/>
      <c r="G98" s="2"/>
      <c r="H98" s="24"/>
      <c r="I98" s="24"/>
      <c r="J98" s="24"/>
      <c r="K98" s="24"/>
      <c r="L98" s="24"/>
      <c r="M98" s="24"/>
      <c r="N98" s="24"/>
      <c r="O98" s="24"/>
      <c r="P98" s="24"/>
      <c r="Q98" s="24"/>
      <c r="R98" s="24"/>
      <c r="S98" s="24"/>
      <c r="T98" s="24"/>
      <c r="U98" s="24"/>
      <c r="V98" s="24"/>
      <c r="W98" s="24"/>
      <c r="X98" s="24"/>
      <c r="Y98" s="24"/>
      <c r="Z98" s="24"/>
      <c r="AA98" s="24"/>
    </row>
    <row r="99" spans="1:27" ht="14.5">
      <c r="A99" s="88"/>
      <c r="B99" s="385" t="s">
        <v>36</v>
      </c>
      <c r="C99" s="386"/>
      <c r="D99" s="85">
        <f>D64</f>
        <v>0</v>
      </c>
      <c r="E99" s="92"/>
      <c r="F99" s="92"/>
      <c r="G99" s="2"/>
      <c r="H99" s="24"/>
      <c r="I99" s="24"/>
      <c r="J99" s="24"/>
      <c r="K99" s="24"/>
      <c r="L99" s="24"/>
      <c r="M99" s="24"/>
      <c r="N99" s="24"/>
      <c r="O99" s="24"/>
      <c r="P99" s="24"/>
      <c r="Q99" s="24"/>
      <c r="R99" s="24"/>
      <c r="S99" s="24"/>
      <c r="T99" s="24"/>
      <c r="U99" s="24"/>
      <c r="V99" s="24"/>
      <c r="W99" s="24"/>
      <c r="X99" s="24"/>
      <c r="Y99" s="24"/>
      <c r="Z99" s="24"/>
      <c r="AA99" s="24"/>
    </row>
    <row r="100" spans="1:27" ht="14.5">
      <c r="A100" s="88"/>
      <c r="B100" s="387" t="s">
        <v>168</v>
      </c>
      <c r="C100" s="388"/>
      <c r="D100" s="85">
        <f>D52</f>
        <v>0</v>
      </c>
      <c r="E100" s="92"/>
      <c r="F100" s="92"/>
      <c r="G100" s="2"/>
      <c r="H100" s="24"/>
      <c r="I100" s="24"/>
      <c r="J100" s="24"/>
      <c r="K100" s="24"/>
      <c r="L100" s="24"/>
      <c r="M100" s="24"/>
      <c r="N100" s="24"/>
      <c r="O100" s="24"/>
      <c r="P100" s="24"/>
      <c r="Q100" s="24"/>
      <c r="R100" s="24"/>
      <c r="S100" s="24"/>
      <c r="T100" s="24"/>
      <c r="U100" s="24"/>
      <c r="V100" s="24"/>
      <c r="W100" s="24"/>
      <c r="X100" s="24"/>
      <c r="Y100" s="24"/>
      <c r="Z100" s="24"/>
      <c r="AA100" s="24"/>
    </row>
    <row r="101" spans="1:27" ht="46.5" hidden="1">
      <c r="A101" s="88"/>
      <c r="B101" s="93" t="s">
        <v>37</v>
      </c>
      <c r="C101" s="291"/>
      <c r="D101" s="94">
        <f>ROUND(D72+D75+D87,1)</f>
        <v>0</v>
      </c>
      <c r="E101" s="95"/>
      <c r="F101" s="92"/>
      <c r="G101" s="2"/>
      <c r="H101" s="24"/>
      <c r="I101" s="24"/>
      <c r="J101" s="24"/>
      <c r="K101" s="24"/>
      <c r="L101" s="24"/>
      <c r="M101" s="24"/>
      <c r="N101" s="24"/>
      <c r="O101" s="24"/>
      <c r="P101" s="24"/>
      <c r="Q101" s="24"/>
      <c r="R101" s="24"/>
      <c r="S101" s="24"/>
      <c r="T101" s="24"/>
      <c r="U101" s="24"/>
      <c r="V101" s="24"/>
      <c r="W101" s="24"/>
      <c r="X101" s="24"/>
      <c r="Y101" s="24"/>
      <c r="Z101" s="24"/>
      <c r="AA101" s="24"/>
    </row>
    <row r="102" spans="1:27" ht="15.5" hidden="1">
      <c r="A102" s="88"/>
      <c r="B102" s="96" t="s">
        <v>38</v>
      </c>
      <c r="C102" s="292"/>
      <c r="D102" s="97">
        <f>ROUND(D23-D50,1)</f>
        <v>0</v>
      </c>
      <c r="E102" s="95"/>
      <c r="F102" s="98"/>
      <c r="G102" s="11"/>
      <c r="H102" s="24"/>
      <c r="I102" s="24"/>
      <c r="J102" s="24"/>
      <c r="K102" s="24"/>
      <c r="L102" s="24"/>
      <c r="M102" s="24"/>
      <c r="N102" s="24"/>
      <c r="O102" s="24"/>
      <c r="P102" s="24"/>
      <c r="Q102" s="24"/>
      <c r="R102" s="24"/>
      <c r="S102" s="24"/>
      <c r="T102" s="24"/>
      <c r="U102" s="24"/>
      <c r="V102" s="24"/>
      <c r="W102" s="24"/>
      <c r="X102" s="24"/>
      <c r="Y102" s="24"/>
      <c r="Z102" s="24"/>
      <c r="AA102" s="24"/>
    </row>
    <row r="103" spans="1:27" ht="22.5" customHeight="1" thickBot="1">
      <c r="A103" s="88"/>
      <c r="B103" s="389" t="s">
        <v>39</v>
      </c>
      <c r="C103" s="390"/>
      <c r="D103" s="87">
        <f>ROUND(SUM(D93,D97),2)</f>
        <v>0</v>
      </c>
      <c r="E103" s="92"/>
      <c r="F103" s="92"/>
      <c r="G103" s="2"/>
      <c r="H103" s="24"/>
      <c r="I103" s="24"/>
      <c r="J103" s="24"/>
      <c r="K103" s="24"/>
      <c r="L103" s="24"/>
      <c r="M103" s="24"/>
      <c r="N103" s="24"/>
      <c r="O103" s="24"/>
      <c r="P103" s="24"/>
      <c r="Q103" s="24"/>
      <c r="R103" s="24"/>
      <c r="S103" s="24"/>
      <c r="T103" s="24"/>
      <c r="U103" s="24"/>
      <c r="V103" s="24"/>
      <c r="W103" s="24"/>
      <c r="X103" s="24"/>
      <c r="Y103" s="24"/>
      <c r="Z103" s="24"/>
      <c r="AA103" s="24"/>
    </row>
    <row r="104" spans="1:27" ht="14.5" thickBot="1">
      <c r="A104" s="88"/>
      <c r="B104" s="95"/>
      <c r="C104" s="95"/>
      <c r="D104" s="95"/>
      <c r="E104" s="95"/>
      <c r="F104" s="92"/>
      <c r="G104" s="2"/>
      <c r="H104" s="24"/>
      <c r="I104" s="24"/>
      <c r="J104" s="24"/>
      <c r="K104" s="24"/>
      <c r="L104" s="24"/>
      <c r="M104" s="24"/>
      <c r="N104" s="24"/>
      <c r="O104" s="24"/>
      <c r="P104" s="24"/>
      <c r="Q104" s="24"/>
      <c r="R104" s="24"/>
      <c r="S104" s="24"/>
      <c r="T104" s="24"/>
      <c r="U104" s="24"/>
      <c r="V104" s="24"/>
      <c r="W104" s="24"/>
      <c r="X104" s="24"/>
      <c r="Y104" s="24"/>
      <c r="Z104" s="24"/>
      <c r="AA104" s="24"/>
    </row>
    <row r="105" spans="1:27">
      <c r="A105" s="88"/>
      <c r="B105" s="376" t="s">
        <v>40</v>
      </c>
      <c r="C105" s="376"/>
      <c r="D105" s="377"/>
      <c r="E105" s="377"/>
      <c r="F105" s="377"/>
      <c r="G105" s="10"/>
      <c r="H105" s="24"/>
      <c r="I105" s="24"/>
      <c r="J105" s="24"/>
      <c r="K105" s="24"/>
      <c r="L105" s="24"/>
      <c r="M105" s="24"/>
      <c r="N105" s="24"/>
      <c r="O105" s="24"/>
      <c r="P105" s="24"/>
      <c r="Q105" s="24"/>
      <c r="R105" s="24"/>
      <c r="S105" s="24"/>
      <c r="T105" s="24"/>
      <c r="U105" s="24"/>
      <c r="V105" s="24"/>
      <c r="W105" s="24"/>
      <c r="X105" s="24"/>
      <c r="Y105" s="24"/>
      <c r="Z105" s="24"/>
      <c r="AA105" s="24"/>
    </row>
    <row r="106" spans="1:27">
      <c r="A106" s="24"/>
      <c r="B106" s="10"/>
      <c r="C106" s="10"/>
      <c r="D106" s="10"/>
      <c r="E106" s="10"/>
      <c r="F106" s="10"/>
      <c r="G106" s="10"/>
      <c r="H106" s="24"/>
      <c r="I106" s="24"/>
      <c r="J106" s="24"/>
      <c r="K106" s="24"/>
      <c r="L106" s="24"/>
      <c r="M106" s="24"/>
      <c r="N106" s="24"/>
      <c r="O106" s="24"/>
      <c r="P106" s="24"/>
      <c r="Q106" s="24"/>
      <c r="R106" s="24"/>
      <c r="S106" s="24"/>
      <c r="T106" s="24"/>
      <c r="U106" s="24"/>
      <c r="V106" s="24"/>
      <c r="W106" s="24"/>
      <c r="X106" s="24"/>
      <c r="Y106" s="24"/>
      <c r="Z106" s="24"/>
      <c r="AA106" s="24"/>
    </row>
    <row r="107" spans="1:27">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c r="A108" s="24"/>
      <c r="B108" s="24"/>
      <c r="C108" s="24"/>
      <c r="D108" s="24"/>
      <c r="E108" s="27"/>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c r="I109" s="24"/>
      <c r="J109" s="24"/>
      <c r="K109" s="24"/>
      <c r="L109" s="24"/>
      <c r="M109" s="24"/>
      <c r="N109" s="24"/>
      <c r="O109" s="24"/>
      <c r="P109" s="24"/>
      <c r="Q109" s="24"/>
      <c r="R109" s="24"/>
      <c r="S109" s="24"/>
      <c r="T109" s="24"/>
      <c r="U109" s="24"/>
      <c r="V109" s="24"/>
      <c r="W109" s="24"/>
      <c r="X109" s="24"/>
      <c r="Y109" s="24"/>
      <c r="Z109" s="24"/>
      <c r="AA109" s="24"/>
    </row>
  </sheetData>
  <sheetProtection password="C47B" sheet="1" objects="1" scenarios="1"/>
  <mergeCells count="60">
    <mergeCell ref="D50:D51"/>
    <mergeCell ref="B94:C94"/>
    <mergeCell ref="B95:C95"/>
    <mergeCell ref="B96:C96"/>
    <mergeCell ref="B97:C97"/>
    <mergeCell ref="B63:C63"/>
    <mergeCell ref="B72:C72"/>
    <mergeCell ref="B75:C75"/>
    <mergeCell ref="B78:C78"/>
    <mergeCell ref="B79:C79"/>
    <mergeCell ref="B68:F68"/>
    <mergeCell ref="B58:C58"/>
    <mergeCell ref="B59:C59"/>
    <mergeCell ref="B60:C60"/>
    <mergeCell ref="B61:C61"/>
    <mergeCell ref="B62:C62"/>
    <mergeCell ref="B48:C48"/>
    <mergeCell ref="B47:C47"/>
    <mergeCell ref="B52:C52"/>
    <mergeCell ref="B54:C54"/>
    <mergeCell ref="B50:C51"/>
    <mergeCell ref="B44:C44"/>
    <mergeCell ref="B29:C30"/>
    <mergeCell ref="B28:C28"/>
    <mergeCell ref="C32:E32"/>
    <mergeCell ref="C36:E36"/>
    <mergeCell ref="C33:C35"/>
    <mergeCell ref="B32:B41"/>
    <mergeCell ref="C37:C38"/>
    <mergeCell ref="C39:C41"/>
    <mergeCell ref="B105:F105"/>
    <mergeCell ref="B69:F69"/>
    <mergeCell ref="B80:C80"/>
    <mergeCell ref="B81:C81"/>
    <mergeCell ref="B82:C82"/>
    <mergeCell ref="B83:C83"/>
    <mergeCell ref="B84:C84"/>
    <mergeCell ref="B85:C85"/>
    <mergeCell ref="B86:C86"/>
    <mergeCell ref="B87:C87"/>
    <mergeCell ref="B88:C88"/>
    <mergeCell ref="B98:C98"/>
    <mergeCell ref="B99:C99"/>
    <mergeCell ref="B100:C100"/>
    <mergeCell ref="B103:C103"/>
    <mergeCell ref="B93:C93"/>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s>
  <conditionalFormatting sqref="D93">
    <cfRule type="cellIs" dxfId="2" priority="1" stopIfTrue="1" operator="equal">
      <formula>D102</formula>
    </cfRule>
  </conditionalFormatting>
  <conditionalFormatting sqref="D101">
    <cfRule type="cellIs" dxfId="1" priority="2" stopIfTrue="1" operator="equal">
      <formula>#REF!</formula>
    </cfRule>
  </conditionalFormatting>
  <conditionalFormatting sqref="D103">
    <cfRule type="cellIs" dxfId="0" priority="3" stopIfTrue="1" operator="equal">
      <formula>$D$22</formula>
    </cfRule>
  </conditionalFormatting>
  <dataValidations count="6">
    <dataValidation type="decimal" allowBlank="1" showInputMessage="1" showErrorMessage="1" sqref="D79:D86">
      <formula1>0</formula1>
      <formula2>10000000</formula2>
    </dataValidation>
    <dataValidation operator="greaterThan" allowBlank="1" showInputMessage="1" showErrorMessage="1" sqref="E59:E63"/>
    <dataValidation type="decimal" operator="greaterThan" allowBlank="1" showInputMessage="1" showErrorMessage="1" sqref="D59:D63">
      <formula1>0</formula1>
    </dataValidation>
    <dataValidation allowBlank="1" showInputMessage="1" showErrorMessage="1" error="Ce montant est calculé à partir des données saisie dans l'annexe 1" sqref="D23"/>
    <dataValidation allowBlank="1" showInputMessage="1" showErrorMessage="1" error="Les apports en nature (bénévolat / biens et services) sont renseignées en dépenses dans l'annexe 1." sqref="D75"/>
    <dataValidation type="list" allowBlank="1" showInputMessage="1" showErrorMessage="1" sqref="D44">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locked="0" defaultSize="0" autoFill="0" autoLine="0" autoPict="0">
                <anchor moveWithCells="1">
                  <from>
                    <xdr:col>3</xdr:col>
                    <xdr:colOff>419100</xdr:colOff>
                    <xdr:row>28</xdr:row>
                    <xdr:rowOff>203200</xdr:rowOff>
                  </from>
                  <to>
                    <xdr:col>3</xdr:col>
                    <xdr:colOff>615950</xdr:colOff>
                    <xdr:row>28</xdr:row>
                    <xdr:rowOff>660400</xdr:rowOff>
                  </to>
                </anchor>
              </controlPr>
            </control>
          </mc:Choice>
        </mc:AlternateContent>
        <mc:AlternateContent xmlns:mc="http://schemas.openxmlformats.org/markup-compatibility/2006">
          <mc:Choice Requires="x14">
            <control shapeId="40962" r:id="rId5" name="Option Button 2">
              <controlPr locked="0" defaultSize="0" autoFill="0" autoLine="0" autoPict="0">
                <anchor moveWithCells="1">
                  <from>
                    <xdr:col>3</xdr:col>
                    <xdr:colOff>412750</xdr:colOff>
                    <xdr:row>28</xdr:row>
                    <xdr:rowOff>774700</xdr:rowOff>
                  </from>
                  <to>
                    <xdr:col>3</xdr:col>
                    <xdr:colOff>609600</xdr:colOff>
                    <xdr:row>30</xdr:row>
                    <xdr:rowOff>19050</xdr:rowOff>
                  </to>
                </anchor>
              </controlPr>
            </control>
          </mc:Choice>
        </mc:AlternateContent>
        <mc:AlternateContent xmlns:mc="http://schemas.openxmlformats.org/markup-compatibility/2006">
          <mc:Choice Requires="x14">
            <control shapeId="40963" r:id="rId6" name="Option Button 3">
              <controlPr locked="0" defaultSize="0" autoFill="0" autoLine="0" autoPict="0">
                <anchor moveWithCells="1">
                  <from>
                    <xdr:col>3</xdr:col>
                    <xdr:colOff>406400</xdr:colOff>
                    <xdr:row>32</xdr:row>
                    <xdr:rowOff>127000</xdr:rowOff>
                  </from>
                  <to>
                    <xdr:col>3</xdr:col>
                    <xdr:colOff>615950</xdr:colOff>
                    <xdr:row>32</xdr:row>
                    <xdr:rowOff>584200</xdr:rowOff>
                  </to>
                </anchor>
              </controlPr>
            </control>
          </mc:Choice>
        </mc:AlternateContent>
        <mc:AlternateContent xmlns:mc="http://schemas.openxmlformats.org/markup-compatibility/2006">
          <mc:Choice Requires="x14">
            <control shapeId="40964" r:id="rId7" name="Option Button 4">
              <controlPr locked="0" defaultSize="0" autoFill="0" autoLine="0" autoPict="0">
                <anchor moveWithCells="1">
                  <from>
                    <xdr:col>3</xdr:col>
                    <xdr:colOff>412750</xdr:colOff>
                    <xdr:row>37</xdr:row>
                    <xdr:rowOff>0</xdr:rowOff>
                  </from>
                  <to>
                    <xdr:col>3</xdr:col>
                    <xdr:colOff>622300</xdr:colOff>
                    <xdr:row>38</xdr:row>
                    <xdr:rowOff>82550</xdr:rowOff>
                  </to>
                </anchor>
              </controlPr>
            </control>
          </mc:Choice>
        </mc:AlternateContent>
        <mc:AlternateContent xmlns:mc="http://schemas.openxmlformats.org/markup-compatibility/2006">
          <mc:Choice Requires="x14">
            <control shapeId="40965" r:id="rId8" name="Option Button 5">
              <controlPr locked="0" defaultSize="0" autoFill="0" autoLine="0" autoPict="0">
                <anchor moveWithCells="1">
                  <from>
                    <xdr:col>3</xdr:col>
                    <xdr:colOff>412750</xdr:colOff>
                    <xdr:row>37</xdr:row>
                    <xdr:rowOff>304800</xdr:rowOff>
                  </from>
                  <to>
                    <xdr:col>3</xdr:col>
                    <xdr:colOff>609600</xdr:colOff>
                    <xdr:row>38</xdr:row>
                    <xdr:rowOff>374650</xdr:rowOff>
                  </to>
                </anchor>
              </controlPr>
            </control>
          </mc:Choice>
        </mc:AlternateContent>
        <mc:AlternateContent xmlns:mc="http://schemas.openxmlformats.org/markup-compatibility/2006">
          <mc:Choice Requires="x14">
            <control shapeId="40966" r:id="rId9" name="Option Button 6">
              <controlPr locked="0" defaultSize="0" autoFill="0" autoLine="0" autoPict="0">
                <anchor moveWithCells="1">
                  <from>
                    <xdr:col>3</xdr:col>
                    <xdr:colOff>412750</xdr:colOff>
                    <xdr:row>38</xdr:row>
                    <xdr:rowOff>336550</xdr:rowOff>
                  </from>
                  <to>
                    <xdr:col>3</xdr:col>
                    <xdr:colOff>622300</xdr:colOff>
                    <xdr:row>40</xdr:row>
                    <xdr:rowOff>19050</xdr:rowOff>
                  </to>
                </anchor>
              </controlPr>
            </control>
          </mc:Choice>
        </mc:AlternateContent>
        <mc:AlternateContent xmlns:mc="http://schemas.openxmlformats.org/markup-compatibility/2006">
          <mc:Choice Requires="x14">
            <control shapeId="40967" r:id="rId10" name="Option Button 7">
              <controlPr locked="0" defaultSize="0" autoFill="0" autoLine="0" autoPict="0">
                <anchor moveWithCells="1">
                  <from>
                    <xdr:col>3</xdr:col>
                    <xdr:colOff>419100</xdr:colOff>
                    <xdr:row>40</xdr:row>
                    <xdr:rowOff>0</xdr:rowOff>
                  </from>
                  <to>
                    <xdr:col>3</xdr:col>
                    <xdr:colOff>628650</xdr:colOff>
                    <xdr:row>41</xdr:row>
                    <xdr:rowOff>76200</xdr:rowOff>
                  </to>
                </anchor>
              </controlPr>
            </control>
          </mc:Choice>
        </mc:AlternateContent>
        <mc:AlternateContent xmlns:mc="http://schemas.openxmlformats.org/markup-compatibility/2006">
          <mc:Choice Requires="x14">
            <control shapeId="40973" r:id="rId11" name="Option Button 13">
              <controlPr locked="0" defaultSize="0" autoFill="0" autoLine="0" autoPict="0">
                <anchor moveWithCells="1">
                  <from>
                    <xdr:col>3</xdr:col>
                    <xdr:colOff>412750</xdr:colOff>
                    <xdr:row>32</xdr:row>
                    <xdr:rowOff>679450</xdr:rowOff>
                  </from>
                  <to>
                    <xdr:col>3</xdr:col>
                    <xdr:colOff>622300</xdr:colOff>
                    <xdr:row>34</xdr:row>
                    <xdr:rowOff>44450</xdr:rowOff>
                  </to>
                </anchor>
              </controlPr>
            </control>
          </mc:Choice>
        </mc:AlternateContent>
        <mc:AlternateContent xmlns:mc="http://schemas.openxmlformats.org/markup-compatibility/2006">
          <mc:Choice Requires="x14">
            <control shapeId="40974" r:id="rId12" name="Option Button 14">
              <controlPr locked="0" defaultSize="0" autoFill="0" autoLine="0" autoPict="0">
                <anchor moveWithCells="1">
                  <from>
                    <xdr:col>3</xdr:col>
                    <xdr:colOff>400050</xdr:colOff>
                    <xdr:row>34</xdr:row>
                    <xdr:rowOff>31750</xdr:rowOff>
                  </from>
                  <to>
                    <xdr:col>3</xdr:col>
                    <xdr:colOff>596900</xdr:colOff>
                    <xdr:row>34</xdr:row>
                    <xdr:rowOff>482600</xdr:rowOff>
                  </to>
                </anchor>
              </controlPr>
            </control>
          </mc:Choice>
        </mc:AlternateContent>
        <mc:AlternateContent xmlns:mc="http://schemas.openxmlformats.org/markup-compatibility/2006">
          <mc:Choice Requires="x14">
            <control shapeId="40975" r:id="rId13" name="Option Button 15">
              <controlPr locked="0" defaultSize="0" autoFill="0" autoLine="0" autoPict="0">
                <anchor moveWithCells="1">
                  <from>
                    <xdr:col>3</xdr:col>
                    <xdr:colOff>393700</xdr:colOff>
                    <xdr:row>35</xdr:row>
                    <xdr:rowOff>336550</xdr:rowOff>
                  </from>
                  <to>
                    <xdr:col>3</xdr:col>
                    <xdr:colOff>603250</xdr:colOff>
                    <xdr:row>37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S69"/>
  <sheetViews>
    <sheetView zoomScale="70" zoomScaleNormal="70" zoomScaleSheetLayoutView="80" zoomScalePageLayoutView="50" workbookViewId="0">
      <selection activeCell="B7" sqref="B7:B8"/>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1.36328125" style="18" customWidth="1"/>
    <col min="6" max="6" width="31.36328125" style="31" customWidth="1"/>
    <col min="7" max="7" width="31.26953125" style="18" customWidth="1"/>
    <col min="8" max="8" width="34" style="18" customWidth="1"/>
    <col min="9" max="9" width="10.81640625" style="18"/>
    <col min="10" max="10" width="21.453125" style="18" customWidth="1"/>
    <col min="11" max="16384" width="10.81640625" style="18"/>
  </cols>
  <sheetData>
    <row r="1" spans="1:19" s="31" customFormat="1" ht="154.5" customHeight="1">
      <c r="A1" s="126"/>
      <c r="B1" s="126"/>
      <c r="C1" s="126"/>
      <c r="D1" s="126"/>
      <c r="E1" s="126"/>
      <c r="F1" s="126"/>
      <c r="G1" s="126"/>
      <c r="H1" s="126"/>
      <c r="I1" s="126"/>
      <c r="J1" s="126"/>
      <c r="K1" s="126"/>
      <c r="L1" s="126"/>
      <c r="M1" s="126"/>
      <c r="N1" s="126"/>
    </row>
    <row r="2" spans="1:19" customFormat="1" ht="30">
      <c r="A2" s="126"/>
      <c r="B2" s="333" t="s">
        <v>159</v>
      </c>
      <c r="C2" s="341"/>
      <c r="D2" s="341"/>
      <c r="E2" s="341"/>
      <c r="F2" s="341"/>
      <c r="G2" s="341"/>
      <c r="H2" s="341"/>
      <c r="I2" s="142"/>
      <c r="J2" s="142"/>
      <c r="K2" s="126"/>
      <c r="L2" s="126"/>
      <c r="M2" s="126"/>
      <c r="N2" s="126"/>
    </row>
    <row r="3" spans="1:19" customFormat="1" ht="18">
      <c r="A3" s="126"/>
      <c r="B3" s="334" t="s">
        <v>339</v>
      </c>
      <c r="C3" s="341"/>
      <c r="D3" s="341"/>
      <c r="E3" s="341"/>
      <c r="F3" s="341"/>
      <c r="G3" s="341"/>
      <c r="H3" s="341"/>
      <c r="I3" s="258"/>
      <c r="J3" s="258"/>
      <c r="K3" s="126"/>
      <c r="L3" s="126"/>
      <c r="M3" s="126"/>
      <c r="N3" s="126"/>
    </row>
    <row r="4" spans="1:19" customFormat="1" ht="18">
      <c r="A4" s="126"/>
      <c r="B4" s="334" t="s">
        <v>41</v>
      </c>
      <c r="C4" s="341"/>
      <c r="D4" s="341"/>
      <c r="E4" s="341"/>
      <c r="F4" s="341"/>
      <c r="G4" s="341"/>
      <c r="H4" s="341"/>
      <c r="I4" s="143"/>
      <c r="J4" s="143"/>
      <c r="K4" s="126"/>
      <c r="L4" s="126"/>
      <c r="M4" s="126"/>
      <c r="N4" s="126"/>
    </row>
    <row r="5" spans="1:19" customFormat="1" ht="19.5" customHeight="1">
      <c r="A5" s="126"/>
      <c r="B5" s="126"/>
      <c r="C5" s="126"/>
      <c r="D5" s="126"/>
      <c r="E5" s="126"/>
      <c r="F5" s="126"/>
      <c r="G5" s="126"/>
      <c r="H5" s="126"/>
      <c r="I5" s="126"/>
      <c r="J5" s="126"/>
      <c r="K5" s="126"/>
      <c r="L5" s="126"/>
      <c r="M5" s="126"/>
      <c r="N5" s="126"/>
    </row>
    <row r="6" spans="1:19" customFormat="1" ht="19.5" customHeight="1">
      <c r="A6" s="126"/>
      <c r="B6" s="127" t="s">
        <v>149</v>
      </c>
      <c r="C6" s="128"/>
      <c r="D6" s="128"/>
      <c r="E6" s="128"/>
      <c r="F6" s="128"/>
      <c r="G6" s="128"/>
      <c r="H6" s="128"/>
      <c r="I6" s="128"/>
      <c r="J6" s="128"/>
      <c r="K6" s="126"/>
      <c r="L6" s="126"/>
      <c r="M6" s="126"/>
      <c r="N6" s="126"/>
    </row>
    <row r="7" spans="1:19" customFormat="1" ht="18.649999999999999" customHeight="1">
      <c r="A7" s="126"/>
      <c r="B7" s="127" t="s">
        <v>405</v>
      </c>
      <c r="C7" s="128"/>
      <c r="D7" s="128"/>
      <c r="E7" s="128"/>
      <c r="F7" s="128"/>
      <c r="G7" s="128"/>
      <c r="H7" s="128"/>
      <c r="I7" s="128"/>
      <c r="J7" s="128"/>
      <c r="K7" s="126"/>
      <c r="L7" s="126"/>
      <c r="M7" s="126"/>
      <c r="N7" s="126"/>
    </row>
    <row r="8" spans="1:19" customFormat="1" ht="18.649999999999999" customHeight="1">
      <c r="A8" s="126"/>
      <c r="B8" s="266" t="s">
        <v>406</v>
      </c>
      <c r="C8" s="128"/>
      <c r="D8" s="128"/>
      <c r="E8" s="128"/>
      <c r="F8" s="128"/>
      <c r="G8" s="128"/>
      <c r="H8" s="128"/>
      <c r="I8" s="128"/>
      <c r="J8" s="128"/>
      <c r="K8" s="126"/>
      <c r="L8" s="126"/>
      <c r="M8" s="126"/>
      <c r="N8" s="126"/>
      <c r="O8" s="31"/>
      <c r="P8" s="31"/>
      <c r="Q8" s="31"/>
      <c r="R8" s="31"/>
      <c r="S8" s="31"/>
    </row>
    <row r="9" spans="1:19" customFormat="1" ht="18" customHeight="1">
      <c r="A9" s="126"/>
      <c r="B9" s="126"/>
      <c r="C9" s="126"/>
      <c r="D9" s="126"/>
      <c r="E9" s="126"/>
      <c r="F9" s="126"/>
      <c r="G9" s="126"/>
      <c r="H9" s="126"/>
      <c r="I9" s="126"/>
      <c r="J9" s="126"/>
      <c r="K9" s="126"/>
      <c r="L9" s="126"/>
      <c r="M9" s="126"/>
      <c r="N9" s="126"/>
    </row>
    <row r="10" spans="1:19" customFormat="1" ht="25">
      <c r="A10" s="126"/>
      <c r="B10" s="129" t="s">
        <v>388</v>
      </c>
      <c r="C10" s="128"/>
      <c r="D10" s="128"/>
      <c r="E10" s="128"/>
      <c r="F10" s="128"/>
      <c r="G10" s="128"/>
      <c r="H10" s="128"/>
      <c r="I10" s="128"/>
      <c r="J10" s="128"/>
      <c r="K10" s="126"/>
      <c r="L10" s="126"/>
      <c r="M10" s="126"/>
      <c r="N10" s="126"/>
    </row>
    <row r="11" spans="1:19" ht="29.15" customHeight="1">
      <c r="A11" s="186"/>
      <c r="B11" s="187" t="s">
        <v>147</v>
      </c>
      <c r="C11" s="188"/>
      <c r="D11" s="188"/>
      <c r="E11" s="188"/>
      <c r="F11" s="188"/>
      <c r="G11" s="188"/>
      <c r="H11" s="188"/>
      <c r="I11" s="126"/>
      <c r="J11" s="126"/>
      <c r="K11" s="126"/>
      <c r="L11" s="126"/>
      <c r="M11" s="126"/>
      <c r="N11" s="126"/>
    </row>
    <row r="12" spans="1:19" ht="25">
      <c r="A12" s="186"/>
      <c r="B12" s="189"/>
      <c r="C12" s="188"/>
      <c r="D12" s="188"/>
      <c r="E12" s="188"/>
      <c r="F12" s="188"/>
      <c r="G12" s="188"/>
      <c r="H12" s="188"/>
      <c r="I12" s="126"/>
      <c r="J12" s="126"/>
      <c r="K12" s="126"/>
      <c r="L12" s="126"/>
      <c r="M12" s="126"/>
      <c r="N12" s="126"/>
    </row>
    <row r="13" spans="1:19" ht="25" customHeight="1">
      <c r="A13" s="92"/>
      <c r="B13" s="422" t="s">
        <v>75</v>
      </c>
      <c r="C13" s="423"/>
      <c r="D13" s="423"/>
      <c r="E13" s="423"/>
      <c r="F13" s="373"/>
      <c r="G13" s="188"/>
      <c r="H13" s="188"/>
      <c r="I13" s="126"/>
      <c r="J13" s="126"/>
      <c r="K13" s="126"/>
      <c r="L13" s="126"/>
      <c r="M13" s="126"/>
      <c r="N13" s="126"/>
    </row>
    <row r="14" spans="1:19" ht="25" customHeight="1">
      <c r="A14" s="92"/>
      <c r="B14" s="134" t="s">
        <v>10</v>
      </c>
      <c r="C14" s="424" t="str">
        <f>IF('ANXE1-Dépenses prévi'!C14:E14=0,"Veuillez renseigner cette information à l'annexe 1",'ANXE1-Dépenses prévi'!C14:E14)</f>
        <v>Veuillez renseigner cette information à l'annexe 1</v>
      </c>
      <c r="D14" s="425"/>
      <c r="E14" s="425"/>
      <c r="F14" s="426"/>
      <c r="G14" s="188"/>
      <c r="H14" s="188"/>
      <c r="I14" s="126"/>
      <c r="J14" s="126"/>
      <c r="K14" s="126"/>
      <c r="L14" s="126"/>
      <c r="M14" s="126"/>
      <c r="N14" s="126"/>
    </row>
    <row r="15" spans="1:19" ht="25" customHeight="1">
      <c r="A15" s="92"/>
      <c r="B15" s="135"/>
      <c r="C15" s="136"/>
      <c r="D15" s="136"/>
      <c r="E15" s="136"/>
      <c r="F15" s="136"/>
      <c r="G15" s="136"/>
      <c r="H15" s="136"/>
      <c r="I15" s="126"/>
      <c r="J15" s="126"/>
      <c r="K15" s="126"/>
      <c r="L15" s="126"/>
      <c r="M15" s="126"/>
      <c r="N15" s="126"/>
    </row>
    <row r="16" spans="1:19" ht="25" customHeight="1">
      <c r="A16" s="190"/>
      <c r="B16" s="422" t="s">
        <v>11</v>
      </c>
      <c r="C16" s="423"/>
      <c r="D16" s="423"/>
      <c r="E16" s="423"/>
      <c r="F16" s="373"/>
      <c r="G16" s="188"/>
      <c r="H16" s="188"/>
      <c r="I16" s="126"/>
      <c r="J16" s="126"/>
      <c r="K16" s="126"/>
      <c r="L16" s="126"/>
      <c r="M16" s="126"/>
      <c r="N16" s="126"/>
    </row>
    <row r="17" spans="1:14" ht="25" customHeight="1">
      <c r="A17" s="92"/>
      <c r="B17" s="134" t="s">
        <v>12</v>
      </c>
      <c r="C17" s="424" t="str">
        <f>IF('ANXE1-Dépenses prévi'!C17:E17=0,"Veuillez renseigner cette information à l'annexe 1",'ANXE1-Dépenses prévi'!C17:E17)</f>
        <v>Veuillez renseigner cette information à l'annexe 1</v>
      </c>
      <c r="D17" s="425"/>
      <c r="E17" s="425"/>
      <c r="F17" s="426"/>
      <c r="G17" s="188"/>
      <c r="H17" s="188"/>
      <c r="I17" s="126"/>
      <c r="J17" s="126"/>
      <c r="K17" s="126"/>
      <c r="L17" s="126"/>
      <c r="M17" s="126"/>
      <c r="N17" s="126"/>
    </row>
    <row r="18" spans="1:14" s="21" customFormat="1" ht="25" customHeight="1">
      <c r="A18" s="92"/>
      <c r="B18" s="147"/>
      <c r="C18" s="148"/>
      <c r="D18" s="148"/>
      <c r="E18" s="148"/>
      <c r="F18" s="148"/>
      <c r="G18" s="191"/>
      <c r="H18" s="191"/>
      <c r="I18" s="126"/>
      <c r="J18" s="126"/>
      <c r="K18" s="126"/>
      <c r="L18" s="126"/>
      <c r="M18" s="126"/>
      <c r="N18" s="126"/>
    </row>
    <row r="19" spans="1:14">
      <c r="A19" s="92"/>
      <c r="B19" s="138"/>
      <c r="C19" s="139"/>
      <c r="D19" s="126"/>
      <c r="E19" s="139"/>
      <c r="F19" s="139"/>
      <c r="G19" s="139"/>
      <c r="H19" s="139"/>
      <c r="I19" s="126"/>
      <c r="J19" s="126"/>
      <c r="K19" s="126"/>
      <c r="L19" s="126"/>
      <c r="M19" s="126"/>
      <c r="N19" s="126"/>
    </row>
    <row r="20" spans="1:14" ht="27.65" customHeight="1">
      <c r="A20" s="92"/>
      <c r="B20" s="419" t="s">
        <v>146</v>
      </c>
      <c r="C20" s="420"/>
      <c r="D20" s="420"/>
      <c r="E20" s="420"/>
      <c r="F20" s="420"/>
      <c r="G20" s="420"/>
      <c r="H20" s="421"/>
      <c r="I20" s="126"/>
      <c r="J20" s="126"/>
      <c r="K20" s="126"/>
      <c r="L20" s="126"/>
      <c r="M20" s="126"/>
      <c r="N20" s="126"/>
    </row>
    <row r="21" spans="1:14">
      <c r="A21" s="92"/>
      <c r="B21" s="95"/>
      <c r="C21" s="192"/>
      <c r="D21" s="192"/>
      <c r="E21" s="192"/>
      <c r="F21" s="192"/>
      <c r="G21" s="192"/>
      <c r="H21" s="193"/>
      <c r="I21" s="126"/>
      <c r="J21" s="126"/>
      <c r="K21" s="126"/>
      <c r="L21" s="126"/>
      <c r="M21" s="126"/>
      <c r="N21" s="126"/>
    </row>
    <row r="22" spans="1:14" ht="56.15" customHeight="1">
      <c r="A22" s="92"/>
      <c r="B22" s="123" t="s">
        <v>13</v>
      </c>
      <c r="C22" s="123" t="s">
        <v>399</v>
      </c>
      <c r="D22" s="123" t="s">
        <v>400</v>
      </c>
      <c r="E22" s="123" t="s">
        <v>401</v>
      </c>
      <c r="F22" s="257" t="s">
        <v>402</v>
      </c>
      <c r="G22" s="123" t="s">
        <v>403</v>
      </c>
      <c r="H22" s="123" t="s">
        <v>404</v>
      </c>
      <c r="I22" s="126"/>
      <c r="J22" s="126"/>
      <c r="K22" s="126"/>
      <c r="L22" s="126"/>
      <c r="M22" s="126"/>
      <c r="N22" s="126"/>
    </row>
    <row r="23" spans="1:14" ht="22" customHeight="1">
      <c r="A23" s="2"/>
      <c r="B23" s="22"/>
      <c r="C23" s="22"/>
      <c r="D23" s="23"/>
      <c r="E23" s="23"/>
      <c r="F23" s="23"/>
      <c r="G23" s="23"/>
      <c r="H23" s="23"/>
    </row>
    <row r="24" spans="1:14" ht="22" customHeight="1">
      <c r="A24" s="2"/>
      <c r="B24" s="22"/>
      <c r="C24" s="22"/>
      <c r="D24" s="23"/>
      <c r="E24" s="23"/>
      <c r="F24" s="23"/>
      <c r="G24" s="23"/>
      <c r="H24" s="23"/>
    </row>
    <row r="25" spans="1:14" ht="22" customHeight="1">
      <c r="A25" s="2"/>
      <c r="B25" s="22"/>
      <c r="C25" s="22"/>
      <c r="D25" s="23"/>
      <c r="E25" s="23"/>
      <c r="F25" s="23"/>
      <c r="G25" s="23"/>
      <c r="H25" s="23"/>
    </row>
    <row r="26" spans="1:14" ht="22" customHeight="1">
      <c r="A26" s="2"/>
      <c r="B26" s="22"/>
      <c r="C26" s="22"/>
      <c r="D26" s="23"/>
      <c r="E26" s="23"/>
      <c r="F26" s="23"/>
      <c r="G26" s="23"/>
      <c r="H26" s="23"/>
    </row>
    <row r="27" spans="1:14" ht="22" customHeight="1">
      <c r="A27" s="2"/>
      <c r="B27" s="22"/>
      <c r="C27" s="22"/>
      <c r="D27" s="23"/>
      <c r="E27" s="23"/>
      <c r="F27" s="23"/>
      <c r="G27" s="23"/>
      <c r="H27" s="23"/>
    </row>
    <row r="28" spans="1:14" ht="22" customHeight="1">
      <c r="A28" s="2"/>
      <c r="B28" s="22"/>
      <c r="C28" s="22"/>
      <c r="D28" s="23"/>
      <c r="E28" s="23"/>
      <c r="F28" s="23"/>
      <c r="G28" s="23"/>
      <c r="H28" s="23"/>
    </row>
    <row r="29" spans="1:14" ht="22" customHeight="1">
      <c r="A29" s="2"/>
      <c r="B29" s="22"/>
      <c r="C29" s="22"/>
      <c r="D29" s="23"/>
      <c r="E29" s="23"/>
      <c r="F29" s="23"/>
      <c r="G29" s="23"/>
      <c r="H29" s="23"/>
    </row>
    <row r="30" spans="1:14" ht="22" customHeight="1">
      <c r="A30" s="2"/>
      <c r="B30" s="22"/>
      <c r="C30" s="22"/>
      <c r="D30" s="23"/>
      <c r="E30" s="23"/>
      <c r="F30" s="23"/>
      <c r="G30" s="23"/>
      <c r="H30" s="23"/>
    </row>
    <row r="31" spans="1:14" ht="22" customHeight="1">
      <c r="A31" s="2"/>
      <c r="B31" s="22"/>
      <c r="C31" s="22"/>
      <c r="D31" s="23"/>
      <c r="E31" s="23"/>
      <c r="F31" s="23"/>
      <c r="G31" s="23"/>
      <c r="H31" s="23"/>
    </row>
    <row r="32" spans="1:14" ht="22" customHeight="1">
      <c r="A32" s="2"/>
      <c r="B32" s="22"/>
      <c r="C32" s="22"/>
      <c r="D32" s="23"/>
      <c r="E32" s="23"/>
      <c r="F32" s="23"/>
      <c r="G32" s="23"/>
      <c r="H32" s="23"/>
    </row>
    <row r="33" spans="1:14" ht="22" customHeight="1">
      <c r="A33" s="2"/>
      <c r="B33" s="22"/>
      <c r="C33" s="22"/>
      <c r="D33" s="23"/>
      <c r="E33" s="23"/>
      <c r="F33" s="23"/>
      <c r="G33" s="23"/>
      <c r="H33" s="23"/>
    </row>
    <row r="34" spans="1:14" ht="22" customHeight="1">
      <c r="A34" s="2"/>
      <c r="B34" s="22"/>
      <c r="C34" s="22"/>
      <c r="D34" s="23"/>
      <c r="E34" s="23"/>
      <c r="F34" s="23"/>
      <c r="G34" s="23"/>
      <c r="H34" s="23"/>
    </row>
    <row r="35" spans="1:14" ht="22" customHeight="1">
      <c r="A35" s="2"/>
      <c r="B35" s="22"/>
      <c r="C35" s="22"/>
      <c r="D35" s="23"/>
      <c r="E35" s="23"/>
      <c r="F35" s="23"/>
      <c r="G35" s="23"/>
      <c r="H35" s="23"/>
    </row>
    <row r="36" spans="1:14" ht="22" customHeight="1">
      <c r="A36" s="2"/>
      <c r="B36" s="22"/>
      <c r="C36" s="22"/>
      <c r="D36" s="23"/>
      <c r="E36" s="23"/>
      <c r="F36" s="23"/>
      <c r="G36" s="23"/>
      <c r="H36" s="23"/>
    </row>
    <row r="37" spans="1:14" ht="22" customHeight="1">
      <c r="A37" s="2"/>
      <c r="B37" s="22"/>
      <c r="C37" s="22"/>
      <c r="D37" s="23"/>
      <c r="E37" s="23"/>
      <c r="F37" s="23"/>
      <c r="G37" s="23"/>
      <c r="H37" s="23"/>
    </row>
    <row r="38" spans="1:14" ht="22" customHeight="1">
      <c r="A38" s="2"/>
      <c r="B38" s="22"/>
      <c r="C38" s="22"/>
      <c r="D38" s="23"/>
      <c r="E38" s="23"/>
      <c r="F38" s="23"/>
      <c r="G38" s="23"/>
      <c r="H38" s="23"/>
    </row>
    <row r="39" spans="1:14" ht="22" customHeight="1">
      <c r="A39" s="2"/>
      <c r="B39" s="22"/>
      <c r="C39" s="22"/>
      <c r="D39" s="23"/>
      <c r="E39" s="23"/>
      <c r="F39" s="23"/>
      <c r="G39" s="23"/>
      <c r="H39" s="23"/>
    </row>
    <row r="40" spans="1:14" ht="22" customHeight="1">
      <c r="A40" s="2"/>
      <c r="B40" s="22"/>
      <c r="C40" s="22"/>
      <c r="D40" s="23"/>
      <c r="E40" s="23"/>
      <c r="F40" s="23"/>
      <c r="G40" s="23"/>
      <c r="H40" s="23"/>
    </row>
    <row r="41" spans="1:14" ht="22" customHeight="1">
      <c r="A41" s="2"/>
      <c r="B41" s="22"/>
      <c r="C41" s="22"/>
      <c r="D41" s="23"/>
      <c r="E41" s="23"/>
      <c r="F41" s="23"/>
      <c r="G41" s="23"/>
      <c r="H41" s="23"/>
    </row>
    <row r="42" spans="1:14" ht="32.5" customHeight="1">
      <c r="A42" s="92"/>
      <c r="B42" s="311" t="s">
        <v>76</v>
      </c>
      <c r="C42" s="312">
        <f>SUM(C23:C41)</f>
        <v>0</v>
      </c>
      <c r="D42" s="313"/>
      <c r="E42" s="312">
        <f>SUM(E23:E41)</f>
        <v>0</v>
      </c>
      <c r="F42" s="312">
        <f>SUM(F23:F41)</f>
        <v>0</v>
      </c>
      <c r="G42" s="312">
        <f>SUM(G23:G41)</f>
        <v>0</v>
      </c>
      <c r="H42" s="312">
        <f>SUM(H23:H41)</f>
        <v>0</v>
      </c>
      <c r="I42" s="126"/>
      <c r="J42" s="126"/>
      <c r="K42" s="126"/>
      <c r="L42" s="126"/>
      <c r="M42" s="126"/>
      <c r="N42" s="126"/>
    </row>
    <row r="43" spans="1:14">
      <c r="A43" s="126"/>
      <c r="B43" s="126"/>
      <c r="C43" s="126"/>
      <c r="D43" s="126"/>
      <c r="E43" s="126"/>
      <c r="F43" s="126"/>
      <c r="G43" s="126"/>
      <c r="H43" s="126"/>
      <c r="I43" s="126"/>
      <c r="J43" s="126"/>
      <c r="K43" s="126"/>
      <c r="L43" s="126"/>
      <c r="M43" s="126"/>
      <c r="N43" s="126"/>
    </row>
    <row r="44" spans="1:14">
      <c r="A44" s="126"/>
      <c r="B44" s="126"/>
      <c r="C44" s="126"/>
      <c r="D44" s="126"/>
      <c r="E44" s="126"/>
      <c r="F44" s="126"/>
      <c r="G44" s="126"/>
      <c r="H44" s="126"/>
      <c r="I44" s="126"/>
      <c r="J44" s="126"/>
      <c r="K44" s="126"/>
      <c r="L44" s="126"/>
      <c r="M44" s="126"/>
      <c r="N44" s="126"/>
    </row>
    <row r="45" spans="1:14">
      <c r="A45" s="126"/>
      <c r="B45" s="152"/>
      <c r="C45" s="152"/>
      <c r="D45" s="152"/>
      <c r="E45" s="152"/>
      <c r="F45" s="152"/>
      <c r="G45" s="152"/>
      <c r="H45" s="152"/>
      <c r="I45" s="152"/>
      <c r="J45" s="152"/>
      <c r="K45" s="152"/>
      <c r="L45" s="126"/>
      <c r="M45" s="126"/>
      <c r="N45" s="126"/>
    </row>
    <row r="46" spans="1:14">
      <c r="A46" s="152"/>
      <c r="B46" s="152"/>
      <c r="C46" s="152"/>
      <c r="D46" s="152"/>
      <c r="E46" s="152"/>
      <c r="F46" s="152"/>
      <c r="G46" s="152"/>
      <c r="H46" s="152"/>
      <c r="I46" s="152"/>
      <c r="J46" s="152"/>
      <c r="K46" s="152"/>
      <c r="L46" s="126"/>
      <c r="M46" s="126"/>
      <c r="N46" s="126"/>
    </row>
    <row r="47" spans="1:14">
      <c r="A47" s="152"/>
      <c r="B47" s="418"/>
      <c r="C47" s="152"/>
      <c r="D47" s="152"/>
      <c r="E47" s="152"/>
      <c r="F47" s="152"/>
      <c r="G47" s="152"/>
      <c r="H47" s="152"/>
      <c r="I47" s="152"/>
      <c r="J47" s="152"/>
      <c r="K47" s="152"/>
      <c r="L47" s="126"/>
      <c r="M47" s="126"/>
      <c r="N47" s="126"/>
    </row>
    <row r="48" spans="1:14">
      <c r="A48" s="152"/>
      <c r="B48" s="418"/>
      <c r="C48" s="152"/>
      <c r="D48" s="152"/>
      <c r="E48" s="152"/>
      <c r="F48" s="152"/>
      <c r="G48" s="152"/>
      <c r="H48" s="152"/>
      <c r="I48" s="152"/>
      <c r="J48" s="152"/>
      <c r="K48" s="152"/>
      <c r="L48" s="126"/>
      <c r="M48" s="126"/>
      <c r="N48" s="126"/>
    </row>
    <row r="49" spans="1:14">
      <c r="A49" s="152"/>
      <c r="B49" s="194"/>
      <c r="C49" s="152"/>
      <c r="D49" s="152"/>
      <c r="E49" s="152"/>
      <c r="F49" s="152"/>
      <c r="G49" s="152"/>
      <c r="H49" s="152"/>
      <c r="I49" s="152"/>
      <c r="J49" s="152"/>
      <c r="K49" s="152"/>
      <c r="L49" s="126"/>
      <c r="M49" s="126"/>
      <c r="N49" s="126"/>
    </row>
    <row r="50" spans="1:14">
      <c r="A50" s="152"/>
      <c r="B50" s="195"/>
      <c r="C50" s="196"/>
      <c r="D50" s="152"/>
      <c r="E50" s="152"/>
      <c r="F50" s="152"/>
      <c r="G50" s="152"/>
      <c r="H50" s="197"/>
      <c r="I50" s="198"/>
      <c r="J50" s="198"/>
      <c r="K50" s="152"/>
      <c r="L50" s="126"/>
      <c r="M50" s="126"/>
      <c r="N50" s="126"/>
    </row>
    <row r="51" spans="1:14">
      <c r="A51" s="152"/>
      <c r="B51" s="195"/>
      <c r="C51" s="196"/>
      <c r="D51" s="152"/>
      <c r="E51" s="199"/>
      <c r="F51" s="199"/>
      <c r="G51" s="199"/>
      <c r="H51" s="152"/>
      <c r="I51" s="152"/>
      <c r="J51" s="152"/>
      <c r="K51" s="152"/>
      <c r="L51" s="126"/>
      <c r="M51" s="126"/>
      <c r="N51" s="126"/>
    </row>
    <row r="52" spans="1:14">
      <c r="A52" s="152"/>
      <c r="B52" s="200"/>
      <c r="C52" s="152"/>
      <c r="D52" s="126"/>
      <c r="E52" s="126"/>
      <c r="F52" s="126"/>
      <c r="G52" s="126"/>
      <c r="H52" s="126"/>
      <c r="I52" s="126"/>
      <c r="J52" s="126"/>
      <c r="K52" s="126"/>
      <c r="L52" s="126"/>
      <c r="M52" s="126"/>
      <c r="N52" s="126"/>
    </row>
    <row r="53" spans="1:14">
      <c r="A53" s="152"/>
      <c r="B53" s="200"/>
      <c r="C53" s="152"/>
      <c r="D53" s="126"/>
      <c r="E53" s="126"/>
      <c r="F53" s="126"/>
      <c r="G53" s="126"/>
      <c r="H53" s="126"/>
      <c r="I53" s="126"/>
      <c r="J53" s="126"/>
      <c r="K53" s="126"/>
      <c r="L53" s="126"/>
      <c r="M53" s="126"/>
      <c r="N53" s="126"/>
    </row>
    <row r="54" spans="1:14">
      <c r="A54" s="152"/>
      <c r="B54" s="152"/>
      <c r="C54" s="152"/>
      <c r="D54" s="126"/>
      <c r="E54" s="126"/>
      <c r="F54" s="126"/>
      <c r="G54" s="126"/>
      <c r="H54" s="126"/>
      <c r="I54" s="126"/>
      <c r="J54" s="126"/>
      <c r="K54" s="126"/>
      <c r="L54" s="126"/>
      <c r="M54" s="126"/>
      <c r="N54" s="126"/>
    </row>
    <row r="55" spans="1:14">
      <c r="A55" s="152"/>
      <c r="B55" s="152"/>
      <c r="C55" s="152"/>
      <c r="D55" s="126"/>
      <c r="E55" s="126"/>
      <c r="F55" s="126"/>
      <c r="G55" s="126"/>
      <c r="H55" s="126"/>
      <c r="I55" s="126"/>
      <c r="J55" s="126"/>
      <c r="K55" s="126"/>
      <c r="L55" s="126"/>
      <c r="M55" s="126"/>
      <c r="N55" s="126"/>
    </row>
    <row r="56" spans="1:14">
      <c r="A56" s="126"/>
      <c r="B56" s="126"/>
      <c r="C56" s="126"/>
      <c r="D56" s="126"/>
      <c r="E56" s="126"/>
      <c r="F56" s="126"/>
      <c r="G56" s="126"/>
      <c r="H56" s="126"/>
      <c r="I56" s="126"/>
      <c r="J56" s="126"/>
      <c r="K56" s="126"/>
      <c r="L56" s="126"/>
      <c r="M56" s="126"/>
      <c r="N56" s="126"/>
    </row>
    <row r="57" spans="1:14">
      <c r="A57" s="126"/>
      <c r="B57" s="126"/>
      <c r="C57" s="126"/>
      <c r="D57" s="126"/>
      <c r="E57" s="126"/>
      <c r="F57" s="126"/>
      <c r="G57" s="126"/>
      <c r="H57" s="126"/>
      <c r="I57" s="126"/>
      <c r="J57" s="126"/>
      <c r="K57" s="126"/>
      <c r="L57" s="126"/>
      <c r="M57" s="126"/>
      <c r="N57" s="126"/>
    </row>
    <row r="58" spans="1:14">
      <c r="A58" s="126"/>
      <c r="B58" s="126"/>
      <c r="C58" s="126"/>
      <c r="D58" s="126"/>
      <c r="E58" s="126"/>
      <c r="F58" s="126"/>
      <c r="G58" s="126"/>
      <c r="H58" s="126"/>
      <c r="I58" s="126"/>
      <c r="J58" s="126"/>
      <c r="K58" s="126"/>
      <c r="L58" s="126"/>
      <c r="M58" s="126"/>
      <c r="N58" s="126"/>
    </row>
    <row r="59" spans="1:14">
      <c r="A59" s="126"/>
      <c r="B59" s="126"/>
      <c r="C59" s="126"/>
      <c r="D59" s="126"/>
      <c r="E59" s="126"/>
      <c r="F59" s="126"/>
      <c r="G59" s="126"/>
      <c r="H59" s="126"/>
      <c r="I59" s="126"/>
      <c r="J59" s="126"/>
      <c r="K59" s="126"/>
      <c r="L59" s="126"/>
      <c r="M59" s="126"/>
      <c r="N59" s="126"/>
    </row>
    <row r="60" spans="1:14">
      <c r="A60" s="126"/>
      <c r="B60" s="126"/>
      <c r="C60" s="126"/>
      <c r="D60" s="126"/>
      <c r="E60" s="126"/>
      <c r="F60" s="126"/>
      <c r="G60" s="126"/>
      <c r="H60" s="126"/>
      <c r="I60" s="126"/>
      <c r="J60" s="126"/>
      <c r="K60" s="126"/>
      <c r="L60" s="126"/>
      <c r="M60" s="126"/>
      <c r="N60" s="126"/>
    </row>
    <row r="61" spans="1:14">
      <c r="A61" s="126"/>
      <c r="B61" s="126"/>
      <c r="C61" s="126"/>
      <c r="D61" s="126"/>
      <c r="E61" s="126"/>
      <c r="F61" s="126"/>
      <c r="G61" s="126"/>
      <c r="H61" s="126"/>
      <c r="I61" s="126"/>
      <c r="J61" s="126"/>
      <c r="K61" s="126"/>
      <c r="L61" s="126"/>
      <c r="M61" s="126"/>
      <c r="N61" s="126"/>
    </row>
    <row r="62" spans="1:14">
      <c r="A62" s="126"/>
      <c r="B62" s="126"/>
      <c r="C62" s="126"/>
      <c r="D62" s="126"/>
      <c r="E62" s="126"/>
      <c r="F62" s="126"/>
      <c r="G62" s="126"/>
      <c r="H62" s="126"/>
      <c r="I62" s="126"/>
      <c r="J62" s="126"/>
      <c r="K62" s="126"/>
      <c r="L62" s="126"/>
      <c r="M62" s="126"/>
      <c r="N62" s="126"/>
    </row>
    <row r="63" spans="1:14">
      <c r="A63" s="126"/>
      <c r="B63" s="126"/>
      <c r="C63" s="126"/>
      <c r="D63" s="126"/>
      <c r="E63" s="126"/>
      <c r="F63" s="126"/>
      <c r="G63" s="126"/>
      <c r="H63" s="126"/>
      <c r="I63" s="126"/>
      <c r="J63" s="126"/>
      <c r="K63" s="126"/>
      <c r="L63" s="126"/>
      <c r="M63" s="126"/>
      <c r="N63" s="126"/>
    </row>
    <row r="64" spans="1:14">
      <c r="A64" s="126"/>
      <c r="B64" s="126"/>
      <c r="C64" s="126"/>
      <c r="D64" s="126"/>
      <c r="E64" s="126"/>
      <c r="F64" s="126"/>
      <c r="G64" s="126"/>
      <c r="H64" s="126"/>
      <c r="I64" s="126"/>
      <c r="J64" s="126"/>
      <c r="K64" s="126"/>
      <c r="L64" s="126"/>
      <c r="M64" s="126"/>
      <c r="N64" s="126"/>
    </row>
    <row r="65" spans="1:14">
      <c r="A65" s="126"/>
      <c r="B65" s="126"/>
      <c r="C65" s="126"/>
      <c r="D65" s="126"/>
      <c r="E65" s="126"/>
      <c r="F65" s="126"/>
      <c r="G65" s="126"/>
      <c r="H65" s="126"/>
      <c r="I65" s="126"/>
      <c r="J65" s="126"/>
      <c r="K65" s="126"/>
      <c r="L65" s="126"/>
      <c r="M65" s="126"/>
      <c r="N65" s="126"/>
    </row>
    <row r="66" spans="1:14">
      <c r="A66" s="126"/>
      <c r="B66" s="126"/>
      <c r="C66" s="126"/>
      <c r="D66" s="126"/>
      <c r="E66" s="126"/>
      <c r="F66" s="126"/>
      <c r="G66" s="126"/>
      <c r="H66" s="126"/>
      <c r="I66" s="126"/>
      <c r="J66" s="126"/>
      <c r="K66" s="126"/>
      <c r="L66" s="126"/>
      <c r="M66" s="126"/>
      <c r="N66" s="126"/>
    </row>
    <row r="67" spans="1:14">
      <c r="A67" s="126"/>
      <c r="B67" s="126"/>
      <c r="C67" s="126"/>
      <c r="D67" s="126"/>
      <c r="E67" s="126"/>
      <c r="F67" s="126"/>
      <c r="G67" s="126"/>
      <c r="H67" s="126"/>
      <c r="I67" s="126"/>
      <c r="J67" s="126"/>
      <c r="K67" s="126"/>
      <c r="L67" s="126"/>
      <c r="M67" s="126"/>
      <c r="N67" s="126"/>
    </row>
    <row r="68" spans="1:14">
      <c r="A68" s="126"/>
      <c r="B68" s="126"/>
      <c r="C68" s="126"/>
      <c r="D68" s="126"/>
      <c r="E68" s="126"/>
      <c r="F68" s="126"/>
      <c r="G68" s="126"/>
      <c r="H68" s="126"/>
      <c r="I68" s="126"/>
      <c r="J68" s="126"/>
      <c r="K68" s="126"/>
      <c r="L68" s="126"/>
      <c r="M68" s="126"/>
      <c r="N68" s="126"/>
    </row>
    <row r="69" spans="1:14">
      <c r="A69" s="126"/>
      <c r="B69" s="126"/>
      <c r="C69" s="126"/>
      <c r="D69" s="126"/>
      <c r="E69" s="126"/>
      <c r="F69" s="126"/>
      <c r="G69" s="126"/>
      <c r="H69" s="126"/>
      <c r="I69" s="126"/>
      <c r="J69" s="126"/>
      <c r="K69" s="126"/>
      <c r="L69" s="126"/>
      <c r="M69" s="126"/>
      <c r="N69" s="126"/>
    </row>
  </sheetData>
  <sheetProtection password="C47B" sheet="1" objects="1" scenarios="1"/>
  <dataConsolidate/>
  <mergeCells count="9">
    <mergeCell ref="B2:H2"/>
    <mergeCell ref="B4:H4"/>
    <mergeCell ref="B47:B48"/>
    <mergeCell ref="B20:H20"/>
    <mergeCell ref="B13:F13"/>
    <mergeCell ref="C14:F14"/>
    <mergeCell ref="B16:F16"/>
    <mergeCell ref="C17:F17"/>
    <mergeCell ref="B3:H3"/>
  </mergeCells>
  <dataValidations count="1">
    <dataValidation type="decimal" allowBlank="1" showInputMessage="1" showErrorMessage="1" errorTitle="Format invalide" error="Vous devez renseigner une valeur numériqe." sqref="B23:B41">
      <formula1>0</formula1>
      <formula2>10000000</formula2>
    </dataValidation>
  </dataValidation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108"/>
  <sheetViews>
    <sheetView zoomScale="80" zoomScaleNormal="80" zoomScaleSheetLayoutView="70" workbookViewId="0">
      <selection activeCell="B6" sqref="B6"/>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1" customFormat="1" ht="154" customHeight="1">
      <c r="A1" s="126"/>
      <c r="B1" s="126"/>
      <c r="C1" s="126"/>
      <c r="D1" s="126"/>
      <c r="E1" s="126"/>
      <c r="F1" s="126"/>
      <c r="G1" s="126"/>
      <c r="H1" s="126"/>
      <c r="I1" s="126"/>
      <c r="J1" s="126"/>
      <c r="K1" s="126"/>
      <c r="L1" s="126"/>
      <c r="M1" s="126"/>
    </row>
    <row r="2" spans="1:18" customFormat="1" ht="30">
      <c r="A2" s="126"/>
      <c r="B2" s="333" t="s">
        <v>159</v>
      </c>
      <c r="C2" s="427"/>
      <c r="D2" s="427"/>
      <c r="E2" s="427"/>
      <c r="F2" s="427"/>
      <c r="G2" s="126"/>
      <c r="H2" s="142"/>
      <c r="I2" s="142"/>
      <c r="J2" s="126"/>
      <c r="K2" s="126"/>
      <c r="L2" s="126"/>
      <c r="M2" s="126"/>
    </row>
    <row r="3" spans="1:18" customFormat="1" ht="18">
      <c r="A3" s="126"/>
      <c r="B3" s="334" t="s">
        <v>339</v>
      </c>
      <c r="C3" s="427"/>
      <c r="D3" s="427"/>
      <c r="E3" s="427"/>
      <c r="F3" s="427"/>
      <c r="G3" s="126"/>
      <c r="H3" s="258"/>
      <c r="I3" s="258"/>
      <c r="J3" s="126"/>
      <c r="K3" s="126"/>
      <c r="L3" s="126"/>
      <c r="M3" s="126"/>
    </row>
    <row r="4" spans="1:18" customFormat="1" ht="18">
      <c r="A4" s="126"/>
      <c r="B4" s="334" t="s">
        <v>41</v>
      </c>
      <c r="C4" s="427"/>
      <c r="D4" s="427"/>
      <c r="E4" s="427"/>
      <c r="F4" s="427"/>
      <c r="G4" s="126"/>
      <c r="H4" s="143"/>
      <c r="I4" s="143"/>
      <c r="J4" s="126"/>
      <c r="K4" s="126"/>
      <c r="L4" s="126"/>
      <c r="M4" s="126"/>
    </row>
    <row r="5" spans="1:18" customFormat="1" ht="19.5" customHeight="1">
      <c r="A5" s="126"/>
      <c r="B5" s="126"/>
      <c r="C5" s="126"/>
      <c r="D5" s="126"/>
      <c r="E5" s="126"/>
      <c r="F5" s="126"/>
      <c r="G5" s="126"/>
      <c r="H5" s="126"/>
      <c r="I5" s="126"/>
      <c r="J5" s="126"/>
      <c r="K5" s="126"/>
      <c r="L5" s="126"/>
      <c r="M5" s="126"/>
    </row>
    <row r="6" spans="1:18" customFormat="1" ht="19.5" customHeight="1">
      <c r="A6" s="126"/>
      <c r="B6" s="127" t="s">
        <v>149</v>
      </c>
      <c r="C6" s="128"/>
      <c r="D6" s="128"/>
      <c r="E6" s="128"/>
      <c r="F6" s="128"/>
      <c r="G6" s="128"/>
      <c r="H6" s="128"/>
      <c r="I6" s="128"/>
      <c r="J6" s="126"/>
      <c r="K6" s="126"/>
      <c r="L6" s="126"/>
      <c r="M6" s="126"/>
    </row>
    <row r="7" spans="1:18" customFormat="1" ht="18.649999999999999" customHeight="1">
      <c r="A7" s="126"/>
      <c r="B7" s="127" t="s">
        <v>405</v>
      </c>
      <c r="C7" s="128"/>
      <c r="D7" s="128"/>
      <c r="E7" s="128"/>
      <c r="F7" s="128"/>
      <c r="G7" s="128"/>
      <c r="H7" s="128"/>
      <c r="I7" s="128"/>
      <c r="J7" s="126"/>
      <c r="K7" s="126"/>
      <c r="L7" s="126"/>
      <c r="M7" s="126"/>
    </row>
    <row r="8" spans="1:18" customFormat="1" ht="18.649999999999999" customHeight="1">
      <c r="A8" s="126"/>
      <c r="B8" s="266" t="s">
        <v>406</v>
      </c>
      <c r="C8" s="128"/>
      <c r="D8" s="128"/>
      <c r="E8" s="128"/>
      <c r="F8" s="128"/>
      <c r="G8" s="128"/>
      <c r="H8" s="128"/>
      <c r="I8" s="128"/>
      <c r="J8" s="126"/>
      <c r="K8" s="126"/>
      <c r="L8" s="126"/>
      <c r="M8" s="126"/>
      <c r="N8" s="31"/>
      <c r="O8" s="31"/>
      <c r="P8" s="31"/>
      <c r="Q8" s="31"/>
      <c r="R8" s="31"/>
    </row>
    <row r="9" spans="1:18" customFormat="1" ht="18" customHeight="1">
      <c r="A9" s="126"/>
      <c r="B9" s="126"/>
      <c r="C9" s="126"/>
      <c r="D9" s="126"/>
      <c r="E9" s="126"/>
      <c r="F9" s="126"/>
      <c r="G9" s="126"/>
      <c r="H9" s="126"/>
      <c r="I9" s="126"/>
      <c r="J9" s="126"/>
      <c r="K9" s="126"/>
      <c r="L9" s="126"/>
      <c r="M9" s="126"/>
    </row>
    <row r="10" spans="1:18" customFormat="1" ht="25">
      <c r="A10" s="126"/>
      <c r="B10" s="129" t="s">
        <v>387</v>
      </c>
      <c r="C10" s="128"/>
      <c r="D10" s="128"/>
      <c r="E10" s="128"/>
      <c r="F10" s="128"/>
      <c r="G10" s="128"/>
      <c r="H10" s="128"/>
      <c r="I10" s="128"/>
      <c r="J10" s="126"/>
      <c r="K10" s="126"/>
      <c r="L10" s="126"/>
      <c r="M10" s="126"/>
    </row>
    <row r="11" spans="1:18" s="31" customFormat="1" ht="29.5" customHeight="1">
      <c r="A11" s="126"/>
      <c r="B11" s="428" t="s">
        <v>160</v>
      </c>
      <c r="C11" s="429"/>
      <c r="D11" s="429"/>
      <c r="E11" s="429"/>
      <c r="F11" s="429"/>
      <c r="G11" s="137"/>
      <c r="H11" s="92"/>
      <c r="I11" s="150"/>
      <c r="J11" s="150"/>
      <c r="K11" s="126"/>
      <c r="L11" s="126"/>
      <c r="M11" s="126"/>
    </row>
    <row r="12" spans="1:18" s="31" customFormat="1" ht="13" customHeight="1">
      <c r="A12" s="126"/>
      <c r="B12" s="201"/>
      <c r="C12" s="202"/>
      <c r="D12" s="202"/>
      <c r="E12" s="202"/>
      <c r="F12" s="202"/>
      <c r="G12" s="137"/>
      <c r="H12" s="92"/>
      <c r="I12" s="150"/>
      <c r="J12" s="150"/>
      <c r="K12" s="126"/>
      <c r="L12" s="126"/>
      <c r="M12" s="126"/>
    </row>
    <row r="13" spans="1:18" s="31" customFormat="1" ht="22" customHeight="1">
      <c r="A13" s="126"/>
      <c r="B13" s="430" t="s">
        <v>75</v>
      </c>
      <c r="C13" s="431"/>
      <c r="D13" s="431"/>
      <c r="E13" s="432"/>
      <c r="F13" s="126"/>
      <c r="G13" s="126"/>
      <c r="H13" s="92"/>
      <c r="I13" s="150"/>
      <c r="J13" s="150"/>
      <c r="K13" s="126"/>
      <c r="L13" s="126"/>
      <c r="M13" s="126"/>
    </row>
    <row r="14" spans="1:18" s="31" customFormat="1" ht="22" customHeight="1">
      <c r="A14" s="126"/>
      <c r="B14" s="134" t="s">
        <v>10</v>
      </c>
      <c r="C14" s="424" t="str">
        <f>IF('ANXE1-Dépenses prévi'!C14:C14=0,"Veuillez renseigner cette information à l'annexe 1",'ANXE1-Dépenses prévi'!C14:C14)</f>
        <v>Veuillez renseigner cette information à l'annexe 1</v>
      </c>
      <c r="D14" s="425"/>
      <c r="E14" s="426"/>
      <c r="F14" s="126"/>
      <c r="G14" s="126"/>
      <c r="H14" s="165"/>
      <c r="I14" s="150"/>
      <c r="J14" s="150"/>
      <c r="K14" s="126"/>
      <c r="L14" s="126"/>
      <c r="M14" s="126"/>
    </row>
    <row r="15" spans="1:18" s="31" customFormat="1" ht="22" customHeight="1">
      <c r="A15" s="126"/>
      <c r="B15" s="135"/>
      <c r="C15" s="136"/>
      <c r="D15" s="136"/>
      <c r="E15" s="136"/>
      <c r="F15" s="126"/>
      <c r="G15" s="137"/>
      <c r="H15" s="165"/>
      <c r="I15" s="150"/>
      <c r="J15" s="150"/>
      <c r="K15" s="126"/>
      <c r="L15" s="126"/>
      <c r="M15" s="126"/>
    </row>
    <row r="16" spans="1:18" s="31" customFormat="1" ht="22" customHeight="1">
      <c r="A16" s="126"/>
      <c r="B16" s="422" t="s">
        <v>11</v>
      </c>
      <c r="C16" s="423"/>
      <c r="D16" s="423"/>
      <c r="E16" s="373"/>
      <c r="F16" s="126"/>
      <c r="G16" s="126"/>
      <c r="H16" s="264"/>
      <c r="I16" s="191"/>
      <c r="J16" s="191"/>
      <c r="K16" s="126"/>
      <c r="L16" s="126"/>
      <c r="M16" s="126"/>
    </row>
    <row r="17" spans="1:18" s="31" customFormat="1" ht="22" customHeight="1">
      <c r="A17" s="126"/>
      <c r="B17" s="134" t="s">
        <v>12</v>
      </c>
      <c r="C17" s="424" t="str">
        <f>IF('ANXE1-Dépenses prévi'!C17:E17=0,"Veuillez renseigner cette information à l'annexe 1",'ANXE1-Dépenses prévi'!C17:E17)</f>
        <v>Veuillez renseigner cette information à l'annexe 1</v>
      </c>
      <c r="D17" s="425"/>
      <c r="E17" s="426"/>
      <c r="F17" s="126"/>
      <c r="G17" s="126"/>
      <c r="H17" s="165"/>
      <c r="I17" s="150"/>
      <c r="J17" s="150"/>
      <c r="K17" s="126"/>
      <c r="L17" s="126"/>
      <c r="M17" s="126"/>
    </row>
    <row r="18" spans="1:18" s="31" customFormat="1">
      <c r="A18" s="126"/>
      <c r="B18" s="147"/>
      <c r="C18" s="148"/>
      <c r="D18" s="148"/>
      <c r="E18" s="149"/>
      <c r="F18" s="150"/>
      <c r="G18" s="137"/>
      <c r="H18" s="165"/>
      <c r="I18" s="150"/>
      <c r="J18" s="150"/>
      <c r="K18" s="126"/>
      <c r="L18" s="126"/>
      <c r="M18" s="126"/>
    </row>
    <row r="19" spans="1:18" s="31" customFormat="1" ht="21.5" customHeight="1">
      <c r="A19" s="126"/>
      <c r="B19" s="422" t="s">
        <v>13</v>
      </c>
      <c r="C19" s="423"/>
      <c r="D19" s="423"/>
      <c r="E19" s="373"/>
      <c r="F19" s="126"/>
      <c r="G19" s="126"/>
      <c r="H19" s="165"/>
      <c r="I19" s="150"/>
      <c r="J19" s="150"/>
      <c r="K19" s="126"/>
      <c r="L19" s="126"/>
      <c r="M19" s="126"/>
    </row>
    <row r="20" spans="1:18" s="31" customFormat="1" ht="26.15" customHeight="1">
      <c r="A20" s="126"/>
      <c r="B20" s="134" t="s">
        <v>10</v>
      </c>
      <c r="C20" s="424" t="str">
        <f>IF('ANXE1-Dépenses prévi'!C20:E20=0,"Veuillez renseigner cette information à l'annexe 1",'ANXE1-Dépenses prévi'!C20:E20)</f>
        <v>Veuillez renseigner cette information à l'annexe 1</v>
      </c>
      <c r="D20" s="425"/>
      <c r="E20" s="426"/>
      <c r="F20" s="126"/>
      <c r="G20" s="126"/>
      <c r="H20" s="165"/>
      <c r="I20" s="150"/>
      <c r="J20" s="150"/>
      <c r="K20" s="126"/>
      <c r="L20" s="126"/>
      <c r="M20" s="126"/>
    </row>
    <row r="21" spans="1:18" ht="21">
      <c r="A21" s="126"/>
      <c r="B21" s="131"/>
      <c r="C21" s="132"/>
      <c r="D21" s="203"/>
      <c r="E21" s="132"/>
      <c r="F21" s="132"/>
      <c r="G21" s="132"/>
      <c r="H21" s="145"/>
      <c r="I21" s="126"/>
      <c r="J21" s="126"/>
      <c r="K21" s="126"/>
      <c r="L21" s="126"/>
      <c r="M21" s="126"/>
    </row>
    <row r="22" spans="1:18">
      <c r="A22" s="126"/>
      <c r="B22" s="126"/>
      <c r="C22" s="126"/>
      <c r="D22" s="126"/>
      <c r="E22" s="126"/>
      <c r="F22" s="126"/>
      <c r="G22" s="126"/>
      <c r="H22" s="145"/>
      <c r="I22" s="126"/>
      <c r="J22" s="126"/>
      <c r="K22" s="126"/>
      <c r="L22" s="126"/>
      <c r="M22" s="126"/>
    </row>
    <row r="23" spans="1:18" s="20" customFormat="1">
      <c r="A23" s="126"/>
      <c r="B23" s="126"/>
      <c r="C23" s="126"/>
      <c r="D23" s="126"/>
      <c r="E23" s="126"/>
      <c r="F23" s="126"/>
      <c r="G23" s="126"/>
      <c r="H23" s="145"/>
      <c r="I23" s="126"/>
      <c r="J23" s="126"/>
      <c r="K23" s="126"/>
      <c r="L23" s="126"/>
      <c r="M23" s="126"/>
    </row>
    <row r="24" spans="1:18" s="20" customFormat="1" ht="34" customHeight="1">
      <c r="A24" s="126"/>
      <c r="B24" s="440" t="s">
        <v>78</v>
      </c>
      <c r="C24" s="441"/>
      <c r="D24" s="441"/>
      <c r="E24" s="441"/>
      <c r="F24" s="145"/>
      <c r="G24" s="145"/>
      <c r="K24" s="145"/>
      <c r="L24" s="145"/>
      <c r="M24" s="126"/>
    </row>
    <row r="25" spans="1:18" s="20" customFormat="1" ht="30" customHeight="1">
      <c r="B25" s="207" t="s">
        <v>112</v>
      </c>
      <c r="C25" s="433"/>
      <c r="D25" s="433"/>
      <c r="E25" s="434"/>
      <c r="F25" s="145"/>
      <c r="G25" s="145"/>
      <c r="K25" s="145"/>
      <c r="L25" s="145"/>
      <c r="M25" s="126"/>
      <c r="N25" s="126"/>
      <c r="O25" s="126"/>
      <c r="P25" s="126"/>
      <c r="Q25" s="126"/>
      <c r="R25" s="126"/>
    </row>
    <row r="26" spans="1:18" s="20" customFormat="1" ht="30" customHeight="1">
      <c r="B26" s="207" t="s">
        <v>77</v>
      </c>
      <c r="C26" s="433" t="s">
        <v>111</v>
      </c>
      <c r="D26" s="433"/>
      <c r="E26" s="434"/>
      <c r="F26" s="145"/>
      <c r="G26" s="145"/>
      <c r="K26" s="145"/>
      <c r="L26" s="145"/>
      <c r="M26" s="126"/>
      <c r="N26" s="126"/>
      <c r="O26" s="126"/>
      <c r="P26" s="126"/>
      <c r="Q26" s="126"/>
      <c r="R26" s="126"/>
    </row>
    <row r="27" spans="1:18" s="20" customFormat="1" ht="30" customHeight="1">
      <c r="B27" s="207" t="s">
        <v>113</v>
      </c>
      <c r="C27" s="433"/>
      <c r="D27" s="433"/>
      <c r="E27" s="434"/>
      <c r="F27" s="145"/>
      <c r="G27" s="145"/>
      <c r="K27" s="145"/>
      <c r="L27" s="145"/>
      <c r="M27" s="126"/>
      <c r="N27" s="126"/>
      <c r="O27" s="126"/>
      <c r="P27" s="126"/>
      <c r="Q27" s="126"/>
      <c r="R27" s="126"/>
    </row>
    <row r="28" spans="1:18" s="20" customFormat="1" ht="30" customHeight="1">
      <c r="B28" s="207" t="s">
        <v>114</v>
      </c>
      <c r="C28" s="433">
        <v>452742574</v>
      </c>
      <c r="D28" s="433"/>
      <c r="E28" s="434"/>
      <c r="F28" s="145"/>
      <c r="G28" s="145"/>
      <c r="K28" s="145"/>
      <c r="L28" s="145"/>
      <c r="M28" s="126"/>
      <c r="N28" s="126"/>
      <c r="O28" s="126"/>
      <c r="P28" s="126"/>
      <c r="Q28" s="126"/>
      <c r="R28" s="126"/>
    </row>
    <row r="29" spans="1:18" s="20" customFormat="1" ht="30" customHeight="1">
      <c r="B29" s="207" t="s">
        <v>115</v>
      </c>
      <c r="C29" s="433" t="s">
        <v>111</v>
      </c>
      <c r="D29" s="433"/>
      <c r="E29" s="434"/>
      <c r="F29" s="145"/>
      <c r="G29" s="145"/>
      <c r="K29" s="145"/>
      <c r="L29" s="145"/>
      <c r="M29" s="126"/>
      <c r="N29" s="126"/>
      <c r="O29" s="126"/>
      <c r="P29" s="126"/>
      <c r="Q29" s="126"/>
      <c r="R29" s="126"/>
    </row>
    <row r="30" spans="1:18" s="20" customFormat="1" ht="30" customHeight="1">
      <c r="B30" s="207" t="s">
        <v>116</v>
      </c>
      <c r="C30" s="433"/>
      <c r="D30" s="433"/>
      <c r="E30" s="434"/>
      <c r="F30" s="145"/>
      <c r="G30" s="145"/>
      <c r="K30" s="145"/>
      <c r="L30" s="145"/>
      <c r="M30" s="126"/>
      <c r="N30" s="126"/>
      <c r="O30" s="126"/>
      <c r="P30" s="126"/>
      <c r="Q30" s="126"/>
      <c r="R30" s="126"/>
    </row>
    <row r="31" spans="1:18" s="20" customFormat="1" ht="30" customHeight="1">
      <c r="B31" s="207" t="s">
        <v>117</v>
      </c>
      <c r="C31" s="433"/>
      <c r="D31" s="433"/>
      <c r="E31" s="434"/>
      <c r="F31" s="145"/>
      <c r="G31" s="145"/>
      <c r="K31" s="145"/>
      <c r="L31" s="145"/>
      <c r="M31" s="126"/>
      <c r="N31" s="126"/>
      <c r="O31" s="126"/>
      <c r="P31" s="126"/>
      <c r="Q31" s="126"/>
      <c r="R31" s="126"/>
    </row>
    <row r="32" spans="1:18" s="20" customFormat="1" ht="30" customHeight="1">
      <c r="B32" s="207" t="s">
        <v>118</v>
      </c>
      <c r="C32" s="433"/>
      <c r="D32" s="433"/>
      <c r="E32" s="434"/>
      <c r="F32" s="145"/>
      <c r="G32" s="145"/>
      <c r="K32" s="145"/>
      <c r="L32" s="145"/>
      <c r="M32" s="126"/>
      <c r="N32" s="126"/>
      <c r="O32" s="126"/>
      <c r="P32" s="126"/>
      <c r="Q32" s="126"/>
      <c r="R32" s="126"/>
    </row>
    <row r="33" spans="2:18" s="20" customFormat="1" ht="30" customHeight="1">
      <c r="B33" s="207" t="s">
        <v>119</v>
      </c>
      <c r="C33" s="433"/>
      <c r="D33" s="433"/>
      <c r="E33" s="434"/>
      <c r="F33" s="145"/>
      <c r="G33" s="145"/>
      <c r="K33" s="145"/>
      <c r="L33" s="145"/>
      <c r="M33" s="126"/>
      <c r="N33" s="126"/>
      <c r="O33" s="126"/>
      <c r="P33" s="126"/>
      <c r="Q33" s="126"/>
      <c r="R33" s="126"/>
    </row>
    <row r="34" spans="2:18" s="20" customFormat="1" ht="30" customHeight="1">
      <c r="B34" s="207" t="s">
        <v>120</v>
      </c>
      <c r="C34" s="433"/>
      <c r="D34" s="433"/>
      <c r="E34" s="434"/>
      <c r="F34" s="145"/>
      <c r="G34" s="145"/>
      <c r="H34" s="145"/>
      <c r="I34" s="145"/>
      <c r="J34" s="145"/>
      <c r="K34" s="145"/>
      <c r="L34" s="145"/>
      <c r="M34" s="126"/>
      <c r="N34" s="126"/>
      <c r="O34" s="126"/>
      <c r="P34" s="126"/>
      <c r="Q34" s="126"/>
      <c r="R34" s="126"/>
    </row>
    <row r="35" spans="2:18" s="20" customFormat="1" ht="30" customHeight="1">
      <c r="B35" s="207" t="s">
        <v>121</v>
      </c>
      <c r="C35" s="433"/>
      <c r="D35" s="433"/>
      <c r="E35" s="434"/>
      <c r="F35" s="145"/>
      <c r="G35" s="145"/>
      <c r="H35" s="145"/>
      <c r="I35" s="145"/>
      <c r="J35" s="145"/>
      <c r="K35" s="145"/>
      <c r="L35" s="145"/>
      <c r="M35" s="126"/>
      <c r="N35" s="126"/>
      <c r="O35" s="126"/>
      <c r="P35" s="126"/>
      <c r="Q35" s="126"/>
      <c r="R35" s="126"/>
    </row>
    <row r="36" spans="2:18" s="20" customFormat="1" ht="30" customHeight="1">
      <c r="B36" s="207" t="s">
        <v>137</v>
      </c>
      <c r="C36" s="433"/>
      <c r="D36" s="433"/>
      <c r="E36" s="434"/>
      <c r="F36" s="145"/>
      <c r="G36" s="145"/>
      <c r="H36" s="145"/>
      <c r="I36" s="145"/>
      <c r="J36" s="145"/>
      <c r="K36" s="145"/>
      <c r="L36" s="145"/>
      <c r="M36" s="126"/>
      <c r="N36" s="126"/>
      <c r="O36" s="126"/>
      <c r="P36" s="126"/>
      <c r="Q36" s="126"/>
      <c r="R36" s="126"/>
    </row>
    <row r="37" spans="2:18" s="20" customFormat="1" ht="30" customHeight="1">
      <c r="B37" s="207" t="s">
        <v>138</v>
      </c>
      <c r="C37" s="433"/>
      <c r="D37" s="433"/>
      <c r="E37" s="434"/>
      <c r="F37" s="126"/>
      <c r="G37" s="126"/>
      <c r="H37" s="145"/>
      <c r="I37" s="126"/>
      <c r="J37" s="126"/>
      <c r="K37" s="126"/>
      <c r="L37" s="126"/>
      <c r="M37" s="126"/>
      <c r="N37" s="126"/>
      <c r="O37" s="126"/>
      <c r="P37" s="126"/>
      <c r="Q37" s="126"/>
      <c r="R37" s="126"/>
    </row>
    <row r="38" spans="2:18" s="20" customFormat="1" ht="30" customHeight="1">
      <c r="B38" s="207" t="s">
        <v>139</v>
      </c>
      <c r="C38" s="433"/>
      <c r="D38" s="433"/>
      <c r="E38" s="434"/>
      <c r="F38" s="126"/>
      <c r="G38" s="126"/>
      <c r="H38" s="126"/>
      <c r="I38" s="126"/>
      <c r="J38" s="126"/>
      <c r="K38" s="126"/>
      <c r="L38" s="126"/>
      <c r="M38" s="126"/>
      <c r="N38" s="126"/>
      <c r="O38" s="126"/>
      <c r="P38" s="126"/>
      <c r="Q38" s="126"/>
      <c r="R38" s="126"/>
    </row>
    <row r="39" spans="2:18" s="20" customFormat="1" ht="30" customHeight="1">
      <c r="B39" s="207" t="s">
        <v>173</v>
      </c>
      <c r="C39" s="433"/>
      <c r="D39" s="433"/>
      <c r="E39" s="434"/>
      <c r="F39" s="126"/>
      <c r="G39" s="126"/>
      <c r="H39" s="126"/>
      <c r="I39" s="126"/>
      <c r="J39" s="126"/>
      <c r="K39" s="126"/>
      <c r="L39" s="126"/>
      <c r="M39" s="126"/>
      <c r="N39" s="126"/>
      <c r="O39" s="126"/>
      <c r="P39" s="126"/>
      <c r="Q39" s="126"/>
      <c r="R39" s="126"/>
    </row>
    <row r="40" spans="2:18" s="20" customFormat="1" ht="30" customHeight="1">
      <c r="B40" s="207" t="s">
        <v>166</v>
      </c>
      <c r="C40" s="433"/>
      <c r="D40" s="433"/>
      <c r="E40" s="434"/>
      <c r="F40" s="126"/>
      <c r="G40" s="126"/>
      <c r="H40" s="126"/>
      <c r="I40" s="126"/>
      <c r="J40" s="126"/>
      <c r="K40" s="126"/>
      <c r="L40" s="126"/>
      <c r="M40" s="126"/>
      <c r="N40" s="126"/>
      <c r="O40" s="126"/>
      <c r="P40" s="126"/>
      <c r="Q40" s="126"/>
      <c r="R40" s="126"/>
    </row>
    <row r="41" spans="2:18" s="20" customFormat="1" ht="30" customHeight="1">
      <c r="B41" s="207" t="s">
        <v>129</v>
      </c>
      <c r="C41" s="433"/>
      <c r="D41" s="433"/>
      <c r="E41" s="434"/>
      <c r="F41" s="126"/>
      <c r="G41" s="126"/>
      <c r="H41" s="126"/>
      <c r="I41" s="126"/>
      <c r="J41" s="126"/>
      <c r="K41" s="126"/>
      <c r="L41" s="126"/>
      <c r="M41" s="126"/>
      <c r="N41" s="126"/>
      <c r="O41" s="126"/>
      <c r="P41" s="126"/>
      <c r="Q41" s="126"/>
      <c r="R41" s="126"/>
    </row>
    <row r="42" spans="2:18" s="20" customFormat="1" ht="30" customHeight="1">
      <c r="B42" s="446" t="s">
        <v>130</v>
      </c>
      <c r="C42" s="447"/>
      <c r="D42" s="447"/>
      <c r="E42" s="448"/>
      <c r="F42" s="126"/>
      <c r="G42" s="126"/>
      <c r="H42" s="126"/>
      <c r="I42" s="126"/>
      <c r="J42" s="126"/>
      <c r="K42" s="126"/>
      <c r="L42" s="126"/>
      <c r="M42" s="126"/>
      <c r="N42" s="126"/>
      <c r="O42" s="126"/>
      <c r="P42" s="126"/>
      <c r="Q42" s="126"/>
      <c r="R42" s="126"/>
    </row>
    <row r="43" spans="2:18" s="20" customFormat="1" ht="30" customHeight="1">
      <c r="B43" s="208" t="s">
        <v>123</v>
      </c>
      <c r="C43" s="435"/>
      <c r="D43" s="436"/>
      <c r="E43" s="437"/>
      <c r="F43" s="126"/>
      <c r="G43" s="126"/>
      <c r="H43" s="126"/>
      <c r="I43" s="126"/>
      <c r="J43" s="126"/>
      <c r="K43" s="126"/>
      <c r="L43" s="126"/>
      <c r="M43" s="126"/>
      <c r="N43" s="126"/>
      <c r="O43" s="126"/>
      <c r="P43" s="126"/>
      <c r="Q43" s="126"/>
      <c r="R43" s="126"/>
    </row>
    <row r="44" spans="2:18" s="20" customFormat="1" ht="30" customHeight="1">
      <c r="B44" s="208" t="s">
        <v>124</v>
      </c>
      <c r="C44" s="435"/>
      <c r="D44" s="436"/>
      <c r="E44" s="437"/>
      <c r="F44" s="126"/>
      <c r="G44" s="126"/>
      <c r="H44" s="126"/>
      <c r="I44" s="126"/>
      <c r="J44" s="126"/>
      <c r="K44" s="126"/>
      <c r="L44" s="126"/>
      <c r="M44" s="126"/>
      <c r="N44" s="126"/>
      <c r="O44" s="126"/>
      <c r="P44" s="126"/>
      <c r="Q44" s="126"/>
      <c r="R44" s="126"/>
    </row>
    <row r="45" spans="2:18" s="20" customFormat="1" ht="30" customHeight="1">
      <c r="B45" s="208" t="s">
        <v>125</v>
      </c>
      <c r="C45" s="435"/>
      <c r="D45" s="436"/>
      <c r="E45" s="437"/>
      <c r="F45" s="126"/>
      <c r="G45" s="126"/>
      <c r="H45" s="126"/>
      <c r="I45" s="126"/>
      <c r="J45" s="126"/>
      <c r="K45" s="126"/>
      <c r="L45" s="126"/>
      <c r="M45" s="126"/>
      <c r="N45" s="126"/>
      <c r="O45" s="126"/>
      <c r="P45" s="126"/>
      <c r="Q45" s="126"/>
      <c r="R45" s="126"/>
    </row>
    <row r="46" spans="2:18" s="20" customFormat="1" ht="30" customHeight="1">
      <c r="B46" s="208" t="s">
        <v>126</v>
      </c>
      <c r="C46" s="435"/>
      <c r="D46" s="436"/>
      <c r="E46" s="437"/>
      <c r="F46" s="126"/>
      <c r="G46" s="126"/>
      <c r="H46" s="126"/>
      <c r="I46" s="126"/>
      <c r="J46" s="126"/>
      <c r="K46" s="126"/>
      <c r="L46" s="126"/>
      <c r="M46" s="126"/>
      <c r="N46" s="126"/>
      <c r="O46" s="126"/>
      <c r="P46" s="126"/>
      <c r="Q46" s="126"/>
      <c r="R46" s="126"/>
    </row>
    <row r="47" spans="2:18" s="20" customFormat="1" ht="30" customHeight="1">
      <c r="B47" s="208" t="s">
        <v>127</v>
      </c>
      <c r="C47" s="435"/>
      <c r="D47" s="436"/>
      <c r="E47" s="437"/>
      <c r="F47" s="126"/>
      <c r="G47" s="126"/>
      <c r="H47" s="126"/>
      <c r="I47" s="126"/>
      <c r="J47" s="126"/>
      <c r="K47" s="126"/>
      <c r="L47" s="126"/>
      <c r="M47" s="126"/>
      <c r="N47" s="126"/>
      <c r="O47" s="126"/>
      <c r="P47" s="126"/>
      <c r="Q47" s="126"/>
      <c r="R47" s="126"/>
    </row>
    <row r="48" spans="2:18" s="20" customFormat="1" ht="30" customHeight="1">
      <c r="B48" s="207" t="s">
        <v>128</v>
      </c>
      <c r="C48" s="435"/>
      <c r="D48" s="436"/>
      <c r="E48" s="437"/>
      <c r="F48" s="126"/>
      <c r="G48" s="126"/>
      <c r="H48" s="126"/>
      <c r="I48" s="126"/>
      <c r="J48" s="126"/>
      <c r="K48" s="126"/>
      <c r="L48" s="126"/>
      <c r="M48" s="126"/>
      <c r="N48" s="126"/>
      <c r="O48" s="126"/>
      <c r="P48" s="126"/>
      <c r="Q48" s="126"/>
      <c r="R48" s="126"/>
    </row>
    <row r="49" spans="2:18" s="20" customFormat="1" ht="30" customHeight="1">
      <c r="B49" s="446" t="s">
        <v>122</v>
      </c>
      <c r="C49" s="447"/>
      <c r="D49" s="447"/>
      <c r="E49" s="448"/>
      <c r="F49" s="126"/>
      <c r="G49" s="126"/>
      <c r="H49" s="126"/>
      <c r="I49" s="126"/>
      <c r="J49" s="126"/>
      <c r="K49" s="126"/>
      <c r="L49" s="126"/>
      <c r="M49" s="126"/>
      <c r="N49" s="126"/>
      <c r="O49" s="126"/>
      <c r="P49" s="126"/>
      <c r="Q49" s="126"/>
      <c r="R49" s="126"/>
    </row>
    <row r="50" spans="2:18" s="20" customFormat="1" ht="30" customHeight="1">
      <c r="B50" s="317" t="s">
        <v>123</v>
      </c>
      <c r="C50" s="436"/>
      <c r="D50" s="436"/>
      <c r="E50" s="437"/>
      <c r="F50" s="126"/>
      <c r="G50" s="126"/>
      <c r="H50" s="126"/>
      <c r="I50" s="126"/>
      <c r="J50" s="126"/>
      <c r="K50" s="126"/>
      <c r="L50" s="126"/>
      <c r="M50" s="126"/>
      <c r="N50" s="126"/>
      <c r="O50" s="126"/>
      <c r="P50" s="126"/>
      <c r="Q50" s="126"/>
      <c r="R50" s="126"/>
    </row>
    <row r="51" spans="2:18" s="20" customFormat="1" ht="30" customHeight="1">
      <c r="B51" s="317" t="s">
        <v>124</v>
      </c>
      <c r="C51" s="436"/>
      <c r="D51" s="436"/>
      <c r="E51" s="437"/>
      <c r="F51" s="126"/>
      <c r="G51" s="126"/>
      <c r="H51" s="126"/>
      <c r="I51" s="126"/>
      <c r="J51" s="126"/>
      <c r="K51" s="126"/>
      <c r="L51" s="126"/>
      <c r="M51" s="126"/>
      <c r="N51" s="126"/>
      <c r="O51" s="126"/>
      <c r="P51" s="126"/>
      <c r="Q51" s="126"/>
      <c r="R51" s="126"/>
    </row>
    <row r="52" spans="2:18" s="20" customFormat="1" ht="30" customHeight="1">
      <c r="B52" s="317" t="s">
        <v>125</v>
      </c>
      <c r="C52" s="436"/>
      <c r="D52" s="436"/>
      <c r="E52" s="437"/>
      <c r="F52" s="126"/>
      <c r="G52" s="126"/>
      <c r="H52" s="126"/>
      <c r="I52" s="126"/>
      <c r="J52" s="126"/>
      <c r="K52" s="126"/>
      <c r="L52" s="126"/>
      <c r="M52" s="126"/>
      <c r="N52" s="126"/>
      <c r="O52" s="126"/>
      <c r="P52" s="126"/>
      <c r="Q52" s="126"/>
      <c r="R52" s="126"/>
    </row>
    <row r="53" spans="2:18" s="20" customFormat="1" ht="30" customHeight="1">
      <c r="B53" s="317" t="s">
        <v>126</v>
      </c>
      <c r="C53" s="436"/>
      <c r="D53" s="436"/>
      <c r="E53" s="437"/>
      <c r="F53" s="126"/>
      <c r="G53" s="126"/>
      <c r="H53" s="126"/>
      <c r="I53" s="126"/>
      <c r="J53" s="126"/>
      <c r="K53" s="126"/>
      <c r="L53" s="126"/>
      <c r="M53" s="126"/>
      <c r="N53" s="126"/>
      <c r="O53" s="126"/>
      <c r="P53" s="126"/>
      <c r="Q53" s="126"/>
      <c r="R53" s="126"/>
    </row>
    <row r="54" spans="2:18" s="20" customFormat="1" ht="30" customHeight="1">
      <c r="B54" s="317" t="s">
        <v>127</v>
      </c>
      <c r="C54" s="436"/>
      <c r="D54" s="436"/>
      <c r="E54" s="437"/>
      <c r="F54" s="126"/>
      <c r="G54" s="126"/>
      <c r="H54" s="126"/>
      <c r="I54" s="126"/>
      <c r="J54" s="126"/>
      <c r="K54" s="126"/>
      <c r="L54" s="126"/>
      <c r="M54" s="126"/>
      <c r="N54" s="126"/>
      <c r="O54" s="126"/>
      <c r="P54" s="126"/>
      <c r="Q54" s="126"/>
      <c r="R54" s="126"/>
    </row>
    <row r="55" spans="2:18" s="20" customFormat="1" ht="30" customHeight="1">
      <c r="B55" s="317" t="s">
        <v>128</v>
      </c>
      <c r="C55" s="436"/>
      <c r="D55" s="436"/>
      <c r="E55" s="437"/>
      <c r="F55" s="126"/>
      <c r="G55" s="126"/>
      <c r="H55" s="126"/>
      <c r="I55" s="126"/>
      <c r="J55" s="126"/>
      <c r="K55" s="126"/>
      <c r="L55" s="126"/>
      <c r="M55" s="126"/>
      <c r="N55" s="126"/>
      <c r="O55" s="126"/>
      <c r="P55" s="126"/>
      <c r="Q55" s="126"/>
      <c r="R55" s="126"/>
    </row>
    <row r="56" spans="2:18" s="20" customFormat="1" ht="30" customHeight="1">
      <c r="B56" s="449" t="s">
        <v>131</v>
      </c>
      <c r="C56" s="450"/>
      <c r="D56" s="450"/>
      <c r="E56" s="451"/>
      <c r="F56" s="126"/>
      <c r="G56" s="126"/>
      <c r="H56" s="126"/>
      <c r="I56" s="126"/>
      <c r="J56" s="126"/>
      <c r="K56" s="126"/>
      <c r="L56" s="126"/>
      <c r="M56" s="126"/>
      <c r="N56" s="126"/>
      <c r="O56" s="126"/>
      <c r="P56" s="126"/>
      <c r="Q56" s="126"/>
      <c r="R56" s="126"/>
    </row>
    <row r="57" spans="2:18" s="20" customFormat="1" ht="30" customHeight="1">
      <c r="B57" s="318" t="s">
        <v>132</v>
      </c>
      <c r="C57" s="435"/>
      <c r="D57" s="436"/>
      <c r="E57" s="437"/>
      <c r="F57" s="126"/>
      <c r="G57" s="126"/>
      <c r="H57" s="126"/>
      <c r="I57" s="126"/>
      <c r="J57" s="126"/>
      <c r="K57" s="126"/>
      <c r="L57" s="126"/>
      <c r="M57" s="126"/>
      <c r="N57" s="126"/>
      <c r="O57" s="126"/>
      <c r="P57" s="126"/>
      <c r="Q57" s="126"/>
      <c r="R57" s="126"/>
    </row>
    <row r="58" spans="2:18" s="20" customFormat="1" ht="30" customHeight="1">
      <c r="B58" s="318" t="s">
        <v>133</v>
      </c>
      <c r="C58" s="435"/>
      <c r="D58" s="436"/>
      <c r="E58" s="437"/>
      <c r="F58" s="126"/>
      <c r="G58" s="126"/>
      <c r="H58" s="126"/>
      <c r="I58" s="126"/>
      <c r="J58" s="126"/>
      <c r="K58" s="126"/>
      <c r="L58" s="126"/>
      <c r="M58" s="126"/>
      <c r="N58" s="126"/>
      <c r="O58" s="126"/>
      <c r="P58" s="126"/>
      <c r="Q58" s="126"/>
      <c r="R58" s="126"/>
    </row>
    <row r="59" spans="2:18" s="20" customFormat="1" ht="30" customHeight="1">
      <c r="B59" s="318" t="s">
        <v>134</v>
      </c>
      <c r="C59" s="435"/>
      <c r="D59" s="436"/>
      <c r="E59" s="437"/>
      <c r="F59" s="126"/>
      <c r="G59" s="126"/>
      <c r="H59" s="126"/>
      <c r="I59" s="126"/>
      <c r="J59" s="126"/>
      <c r="K59" s="126"/>
      <c r="L59" s="126"/>
      <c r="M59" s="126"/>
      <c r="N59" s="126"/>
      <c r="O59" s="126"/>
      <c r="P59" s="126"/>
      <c r="Q59" s="126"/>
      <c r="R59" s="126"/>
    </row>
    <row r="60" spans="2:18" s="20" customFormat="1" ht="30" customHeight="1">
      <c r="B60" s="318" t="s">
        <v>135</v>
      </c>
      <c r="C60" s="435"/>
      <c r="D60" s="436"/>
      <c r="E60" s="437"/>
      <c r="F60" s="126"/>
      <c r="G60" s="126"/>
      <c r="H60" s="126"/>
      <c r="I60" s="126"/>
      <c r="J60" s="126"/>
      <c r="K60" s="126"/>
      <c r="L60" s="126"/>
      <c r="M60" s="126"/>
      <c r="N60" s="126"/>
      <c r="O60" s="126"/>
      <c r="P60" s="126"/>
      <c r="Q60" s="126"/>
      <c r="R60" s="126"/>
    </row>
    <row r="61" spans="2:18" s="20" customFormat="1" ht="30" customHeight="1">
      <c r="B61" s="317" t="s">
        <v>128</v>
      </c>
      <c r="C61" s="435"/>
      <c r="D61" s="436"/>
      <c r="E61" s="437"/>
      <c r="F61" s="126"/>
      <c r="G61" s="126"/>
      <c r="H61" s="126"/>
      <c r="I61" s="126"/>
      <c r="J61" s="126"/>
      <c r="K61" s="126"/>
      <c r="L61" s="126"/>
      <c r="M61" s="126"/>
      <c r="N61" s="126"/>
      <c r="O61" s="126"/>
      <c r="P61" s="126"/>
      <c r="Q61" s="126"/>
      <c r="R61" s="126"/>
    </row>
    <row r="62" spans="2:18" s="20" customFormat="1" ht="30" customHeight="1">
      <c r="B62" s="318" t="s">
        <v>136</v>
      </c>
      <c r="C62" s="435"/>
      <c r="D62" s="436"/>
      <c r="E62" s="437"/>
      <c r="F62" s="126"/>
      <c r="G62" s="126"/>
      <c r="H62" s="126"/>
      <c r="I62" s="126"/>
      <c r="J62" s="126"/>
      <c r="K62" s="126"/>
      <c r="L62" s="126"/>
      <c r="M62" s="126"/>
      <c r="N62" s="126"/>
      <c r="O62" s="126"/>
      <c r="P62" s="126"/>
      <c r="Q62" s="126"/>
      <c r="R62" s="126"/>
    </row>
    <row r="63" spans="2:18" s="20" customFormat="1">
      <c r="F63" s="126"/>
      <c r="G63" s="126"/>
      <c r="H63" s="126"/>
      <c r="I63" s="126"/>
      <c r="J63" s="126"/>
      <c r="K63" s="126"/>
      <c r="L63" s="126"/>
      <c r="M63" s="126"/>
      <c r="N63" s="126"/>
      <c r="O63" s="126"/>
      <c r="P63" s="126"/>
      <c r="Q63" s="126"/>
      <c r="R63" s="126"/>
    </row>
    <row r="64" spans="2:18" s="20" customFormat="1">
      <c r="F64" s="126"/>
      <c r="G64" s="126"/>
      <c r="H64" s="126"/>
      <c r="I64" s="126"/>
      <c r="J64" s="126"/>
      <c r="K64" s="126"/>
      <c r="L64" s="126"/>
      <c r="M64" s="126"/>
      <c r="N64" s="126"/>
      <c r="O64" s="126"/>
      <c r="P64" s="126"/>
      <c r="Q64" s="126"/>
      <c r="R64" s="126"/>
    </row>
    <row r="65" spans="2:18" s="20" customFormat="1">
      <c r="F65" s="126"/>
      <c r="G65" s="126"/>
      <c r="H65" s="126"/>
      <c r="I65" s="126"/>
      <c r="J65" s="126"/>
      <c r="K65" s="126"/>
      <c r="L65" s="126"/>
      <c r="M65" s="126"/>
      <c r="N65" s="126"/>
      <c r="O65" s="126"/>
      <c r="P65" s="126"/>
      <c r="Q65" s="126"/>
      <c r="R65" s="126"/>
    </row>
    <row r="66" spans="2:18" ht="24.65" customHeight="1">
      <c r="B66" s="440" t="s">
        <v>78</v>
      </c>
      <c r="C66" s="441"/>
      <c r="D66" s="441"/>
      <c r="E66" s="441"/>
      <c r="F66" s="128"/>
      <c r="G66" s="126"/>
      <c r="H66" s="126"/>
      <c r="I66" s="126"/>
      <c r="J66" s="126"/>
      <c r="K66" s="126"/>
      <c r="L66" s="126"/>
      <c r="M66" s="126"/>
      <c r="N66" s="126"/>
      <c r="O66" s="126"/>
      <c r="P66" s="126"/>
      <c r="Q66" s="126"/>
      <c r="R66" s="126"/>
    </row>
    <row r="67" spans="2:18" ht="30" customHeight="1">
      <c r="B67" s="209" t="s">
        <v>174</v>
      </c>
      <c r="C67" s="436"/>
      <c r="D67" s="436"/>
      <c r="E67" s="437"/>
      <c r="F67" s="128"/>
      <c r="G67" s="126"/>
      <c r="H67" s="126"/>
      <c r="I67" s="126"/>
      <c r="J67" s="126"/>
      <c r="K67" s="126"/>
      <c r="L67" s="126"/>
      <c r="M67" s="126"/>
      <c r="N67" s="126"/>
      <c r="O67" s="126"/>
      <c r="P67" s="126"/>
      <c r="Q67" s="126"/>
      <c r="R67" s="126"/>
    </row>
    <row r="68" spans="2:18" ht="30" customHeight="1">
      <c r="B68" s="209" t="s">
        <v>79</v>
      </c>
      <c r="C68" s="436"/>
      <c r="D68" s="436"/>
      <c r="E68" s="437"/>
      <c r="F68" s="128"/>
      <c r="G68" s="126"/>
      <c r="H68" s="126"/>
      <c r="I68" s="126"/>
      <c r="J68" s="126"/>
      <c r="K68" s="126"/>
      <c r="L68" s="126"/>
      <c r="M68" s="126"/>
      <c r="N68" s="126"/>
      <c r="O68" s="126"/>
      <c r="P68" s="126"/>
      <c r="Q68" s="126"/>
      <c r="R68" s="126"/>
    </row>
    <row r="69" spans="2:18">
      <c r="B69" s="8"/>
      <c r="C69" s="4"/>
      <c r="D69" s="4"/>
      <c r="E69" s="17"/>
      <c r="F69" s="128"/>
      <c r="G69" s="126"/>
      <c r="H69" s="126"/>
      <c r="I69" s="126"/>
      <c r="J69" s="126"/>
      <c r="K69" s="126"/>
      <c r="L69" s="126"/>
      <c r="M69" s="126"/>
      <c r="N69" s="126"/>
      <c r="O69" s="126"/>
      <c r="P69" s="126"/>
      <c r="Q69" s="126"/>
      <c r="R69" s="126"/>
    </row>
    <row r="70" spans="2:18" ht="29.15" customHeight="1">
      <c r="B70" s="210"/>
      <c r="C70" s="211" t="s">
        <v>80</v>
      </c>
      <c r="D70" s="211" t="s">
        <v>81</v>
      </c>
      <c r="E70" s="211" t="s">
        <v>82</v>
      </c>
      <c r="F70" s="204"/>
      <c r="G70" s="126"/>
      <c r="H70" s="126"/>
      <c r="I70" s="126"/>
      <c r="J70" s="126"/>
      <c r="K70" s="126"/>
      <c r="L70" s="126"/>
      <c r="M70" s="126"/>
      <c r="N70" s="126"/>
      <c r="O70" s="126"/>
      <c r="P70" s="126"/>
      <c r="Q70" s="126"/>
      <c r="R70" s="126"/>
    </row>
    <row r="71" spans="2:18" s="19" customFormat="1" ht="31.5" customHeight="1">
      <c r="B71" s="212" t="s">
        <v>321</v>
      </c>
      <c r="C71" s="314"/>
      <c r="D71" s="314"/>
      <c r="E71" s="314"/>
      <c r="F71" s="205"/>
      <c r="G71" s="146"/>
      <c r="H71" s="146"/>
      <c r="I71" s="146"/>
      <c r="J71" s="146"/>
      <c r="K71" s="146"/>
      <c r="L71" s="146"/>
      <c r="M71" s="146"/>
      <c r="N71" s="146"/>
      <c r="O71" s="146"/>
      <c r="P71" s="146"/>
      <c r="Q71" s="146"/>
      <c r="R71" s="146"/>
    </row>
    <row r="72" spans="2:18" ht="30" customHeight="1">
      <c r="B72" s="209" t="s">
        <v>83</v>
      </c>
      <c r="C72" s="315"/>
      <c r="D72" s="315"/>
      <c r="E72" s="315"/>
      <c r="F72" s="128"/>
      <c r="G72" s="126"/>
      <c r="H72" s="126"/>
      <c r="I72" s="126"/>
      <c r="J72" s="126"/>
      <c r="K72" s="126"/>
      <c r="L72" s="126"/>
      <c r="M72" s="126"/>
      <c r="N72" s="126"/>
      <c r="O72" s="126"/>
      <c r="P72" s="126"/>
      <c r="Q72" s="126"/>
      <c r="R72" s="126"/>
    </row>
    <row r="73" spans="2:18" ht="30" customHeight="1">
      <c r="B73" s="209" t="s">
        <v>84</v>
      </c>
      <c r="C73" s="314"/>
      <c r="D73" s="314"/>
      <c r="E73" s="314"/>
      <c r="F73" s="128"/>
      <c r="G73" s="126"/>
      <c r="H73" s="126"/>
      <c r="I73" s="126"/>
      <c r="J73" s="126"/>
      <c r="K73" s="126"/>
      <c r="L73" s="126"/>
      <c r="M73" s="126"/>
      <c r="N73" s="126"/>
      <c r="O73" s="126"/>
      <c r="P73" s="126"/>
      <c r="Q73" s="126"/>
      <c r="R73" s="126"/>
    </row>
    <row r="74" spans="2:18" ht="30" customHeight="1">
      <c r="B74" s="209" t="s">
        <v>85</v>
      </c>
      <c r="C74" s="314"/>
      <c r="D74" s="314"/>
      <c r="E74" s="314"/>
      <c r="F74" s="128"/>
      <c r="G74" s="126"/>
      <c r="H74" s="126"/>
      <c r="I74" s="126"/>
      <c r="J74" s="126"/>
      <c r="K74" s="126"/>
      <c r="L74" s="126"/>
      <c r="M74" s="126"/>
      <c r="N74" s="126"/>
      <c r="O74" s="126"/>
      <c r="P74" s="126"/>
      <c r="Q74" s="126"/>
      <c r="R74" s="126"/>
    </row>
    <row r="75" spans="2:18" ht="30" customHeight="1">
      <c r="B75" s="209" t="s">
        <v>86</v>
      </c>
      <c r="C75" s="314"/>
      <c r="D75" s="314"/>
      <c r="E75" s="314"/>
      <c r="F75" s="128"/>
      <c r="G75" s="126"/>
      <c r="H75" s="126"/>
      <c r="I75" s="126"/>
      <c r="J75" s="126"/>
      <c r="K75" s="126"/>
      <c r="L75" s="126"/>
      <c r="M75" s="126"/>
      <c r="N75" s="126"/>
      <c r="O75" s="126"/>
      <c r="P75" s="126"/>
      <c r="Q75" s="126"/>
      <c r="R75" s="126"/>
    </row>
    <row r="76" spans="2:18" ht="30" customHeight="1">
      <c r="B76" s="209" t="s">
        <v>87</v>
      </c>
      <c r="C76" s="314"/>
      <c r="D76" s="314"/>
      <c r="E76" s="314"/>
      <c r="F76" s="128"/>
      <c r="G76" s="126"/>
      <c r="H76" s="126"/>
      <c r="I76" s="126"/>
      <c r="J76" s="126"/>
      <c r="K76" s="126"/>
      <c r="L76" s="126"/>
      <c r="M76" s="126"/>
      <c r="N76" s="126"/>
      <c r="O76" s="126"/>
      <c r="P76" s="126"/>
      <c r="Q76" s="126"/>
      <c r="R76" s="126"/>
    </row>
    <row r="77" spans="2:18" ht="30" customHeight="1">
      <c r="B77" s="209" t="s">
        <v>88</v>
      </c>
      <c r="C77" s="314"/>
      <c r="D77" s="314"/>
      <c r="E77" s="314"/>
      <c r="F77" s="128"/>
      <c r="G77" s="126"/>
      <c r="H77" s="126"/>
      <c r="I77" s="126"/>
      <c r="J77" s="126"/>
      <c r="K77" s="126"/>
      <c r="L77" s="126"/>
      <c r="M77" s="126"/>
      <c r="N77" s="126"/>
      <c r="O77" s="126"/>
      <c r="P77" s="126"/>
      <c r="Q77" s="126"/>
      <c r="R77" s="126"/>
    </row>
    <row r="78" spans="2:18" ht="30" customHeight="1">
      <c r="B78" s="209" t="s">
        <v>89</v>
      </c>
      <c r="C78" s="314"/>
      <c r="D78" s="314"/>
      <c r="E78" s="314"/>
      <c r="F78" s="128"/>
      <c r="G78" s="126"/>
      <c r="H78" s="126"/>
      <c r="I78" s="126"/>
      <c r="J78" s="126"/>
      <c r="K78" s="126"/>
      <c r="L78" s="126"/>
      <c r="M78" s="126"/>
      <c r="N78" s="126"/>
      <c r="O78" s="126"/>
      <c r="P78" s="126"/>
      <c r="Q78" s="126"/>
      <c r="R78" s="126"/>
    </row>
    <row r="79" spans="2:18" ht="30" customHeight="1">
      <c r="B79" s="209" t="s">
        <v>90</v>
      </c>
      <c r="C79" s="314"/>
      <c r="D79" s="314"/>
      <c r="E79" s="314"/>
      <c r="F79" s="128"/>
      <c r="G79" s="126"/>
      <c r="H79" s="126"/>
      <c r="I79" s="126"/>
      <c r="J79" s="126"/>
      <c r="K79" s="126"/>
      <c r="L79" s="126"/>
      <c r="M79" s="126"/>
      <c r="N79" s="126"/>
      <c r="O79" s="126"/>
      <c r="P79" s="126"/>
      <c r="Q79" s="126"/>
      <c r="R79" s="126"/>
    </row>
    <row r="80" spans="2:18" ht="22" customHeight="1">
      <c r="F80" s="126"/>
      <c r="G80" s="126"/>
      <c r="H80" s="126"/>
      <c r="I80" s="126"/>
      <c r="J80" s="126"/>
      <c r="K80" s="126"/>
      <c r="L80" s="126"/>
      <c r="M80" s="126"/>
      <c r="N80" s="126"/>
      <c r="O80" s="126"/>
      <c r="P80" s="126"/>
      <c r="Q80" s="126"/>
      <c r="R80" s="126"/>
    </row>
    <row r="81" spans="2:18" ht="22" customHeight="1">
      <c r="B81" s="442" t="s">
        <v>175</v>
      </c>
      <c r="C81" s="443"/>
      <c r="D81" s="443"/>
      <c r="E81" s="444"/>
      <c r="F81" s="128"/>
      <c r="G81" s="128"/>
      <c r="H81" s="126"/>
      <c r="I81" s="126"/>
      <c r="J81" s="126"/>
      <c r="K81" s="126"/>
      <c r="L81" s="126"/>
      <c r="M81" s="126"/>
      <c r="N81" s="126"/>
      <c r="O81" s="126"/>
      <c r="P81" s="126"/>
      <c r="Q81" s="126"/>
      <c r="R81" s="126"/>
    </row>
    <row r="82" spans="2:18" ht="30" customHeight="1">
      <c r="B82" s="209" t="s">
        <v>176</v>
      </c>
      <c r="C82" s="436" t="s">
        <v>91</v>
      </c>
      <c r="D82" s="445"/>
      <c r="E82" s="437"/>
      <c r="F82" s="128"/>
      <c r="G82" s="128"/>
      <c r="H82" s="126"/>
      <c r="I82" s="126"/>
      <c r="J82" s="126"/>
      <c r="K82" s="126"/>
      <c r="L82" s="126"/>
      <c r="M82" s="126"/>
      <c r="N82" s="126"/>
      <c r="O82" s="126"/>
      <c r="P82" s="126"/>
      <c r="Q82" s="126"/>
      <c r="R82" s="126"/>
    </row>
    <row r="83" spans="2:18" ht="30" customHeight="1">
      <c r="B83" s="209" t="s">
        <v>92</v>
      </c>
      <c r="C83" s="436"/>
      <c r="D83" s="436"/>
      <c r="E83" s="437"/>
      <c r="F83" s="128"/>
      <c r="G83" s="128"/>
      <c r="H83" s="126"/>
      <c r="I83" s="126"/>
      <c r="J83" s="126"/>
      <c r="K83" s="126"/>
      <c r="L83" s="126"/>
      <c r="M83" s="126"/>
      <c r="N83" s="126"/>
      <c r="O83" s="126"/>
      <c r="P83" s="126"/>
      <c r="Q83" s="126"/>
      <c r="R83" s="126"/>
    </row>
    <row r="84" spans="2:18" ht="30" customHeight="1">
      <c r="B84" s="209" t="s">
        <v>79</v>
      </c>
      <c r="C84" s="438"/>
      <c r="D84" s="438"/>
      <c r="E84" s="439"/>
      <c r="F84" s="128"/>
      <c r="G84" s="128"/>
      <c r="H84" s="126"/>
      <c r="I84" s="126"/>
      <c r="J84" s="126"/>
      <c r="K84" s="126"/>
      <c r="L84" s="126"/>
      <c r="M84" s="126"/>
      <c r="N84" s="126"/>
      <c r="O84" s="126"/>
      <c r="P84" s="126"/>
      <c r="Q84" s="126"/>
      <c r="R84" s="126"/>
    </row>
    <row r="85" spans="2:18" ht="22" customHeight="1">
      <c r="B85" s="8"/>
      <c r="C85" s="4"/>
      <c r="D85" s="4"/>
      <c r="E85" s="17"/>
      <c r="F85" s="128"/>
      <c r="G85" s="128"/>
      <c r="H85" s="126"/>
      <c r="I85" s="126"/>
      <c r="J85" s="126"/>
      <c r="K85" s="126"/>
      <c r="L85" s="126"/>
      <c r="M85" s="126"/>
      <c r="N85" s="126"/>
      <c r="O85" s="126"/>
      <c r="P85" s="126"/>
      <c r="Q85" s="126"/>
      <c r="R85" s="126"/>
    </row>
    <row r="86" spans="2:18" ht="31" customHeight="1">
      <c r="B86" s="213"/>
      <c r="C86" s="214" t="s">
        <v>80</v>
      </c>
      <c r="D86" s="215" t="s">
        <v>81</v>
      </c>
      <c r="E86" s="214" t="s">
        <v>82</v>
      </c>
      <c r="F86" s="206"/>
      <c r="G86" s="128"/>
      <c r="H86" s="126"/>
      <c r="I86" s="126"/>
      <c r="J86" s="126"/>
      <c r="K86" s="126"/>
      <c r="L86" s="126"/>
      <c r="M86" s="126"/>
      <c r="N86" s="126"/>
      <c r="O86" s="126"/>
      <c r="P86" s="126"/>
      <c r="Q86" s="126"/>
      <c r="R86" s="126"/>
    </row>
    <row r="87" spans="2:18" s="19" customFormat="1" ht="31.5" customHeight="1">
      <c r="B87" s="212" t="s">
        <v>321</v>
      </c>
      <c r="C87" s="314"/>
      <c r="D87" s="314"/>
      <c r="E87" s="314"/>
      <c r="F87" s="205"/>
      <c r="G87" s="146"/>
      <c r="H87" s="146"/>
      <c r="I87" s="146"/>
      <c r="J87" s="146"/>
      <c r="K87" s="146"/>
      <c r="L87" s="146"/>
      <c r="M87" s="146"/>
      <c r="N87" s="146"/>
      <c r="O87" s="146"/>
      <c r="P87" s="146"/>
      <c r="Q87" s="146"/>
      <c r="R87" s="146"/>
    </row>
    <row r="88" spans="2:18" ht="30" customHeight="1">
      <c r="B88" s="209" t="s">
        <v>83</v>
      </c>
      <c r="C88" s="314"/>
      <c r="D88" s="314"/>
      <c r="E88" s="314"/>
      <c r="F88" s="128"/>
      <c r="G88" s="128"/>
      <c r="H88" s="126"/>
      <c r="I88" s="126"/>
      <c r="J88" s="126"/>
      <c r="K88" s="126"/>
      <c r="L88" s="126"/>
      <c r="M88" s="126"/>
      <c r="N88" s="126"/>
      <c r="O88" s="126"/>
      <c r="P88" s="126"/>
      <c r="Q88" s="126"/>
      <c r="R88" s="126"/>
    </row>
    <row r="89" spans="2:18" ht="30" customHeight="1">
      <c r="B89" s="209" t="s">
        <v>84</v>
      </c>
      <c r="C89" s="314"/>
      <c r="D89" s="314"/>
      <c r="E89" s="314"/>
      <c r="F89" s="128"/>
      <c r="G89" s="128"/>
      <c r="H89" s="126"/>
      <c r="I89" s="126"/>
      <c r="J89" s="126"/>
      <c r="K89" s="126"/>
      <c r="L89" s="126"/>
      <c r="M89" s="126"/>
      <c r="N89" s="126"/>
      <c r="O89" s="126"/>
      <c r="P89" s="126"/>
      <c r="Q89" s="126"/>
      <c r="R89" s="126"/>
    </row>
    <row r="90" spans="2:18" ht="30" customHeight="1">
      <c r="B90" s="209" t="s">
        <v>85</v>
      </c>
      <c r="C90" s="314"/>
      <c r="D90" s="314"/>
      <c r="E90" s="314"/>
      <c r="F90" s="128"/>
      <c r="G90" s="128"/>
      <c r="H90" s="126"/>
      <c r="I90" s="126"/>
      <c r="J90" s="126"/>
      <c r="K90" s="126"/>
      <c r="L90" s="126"/>
      <c r="M90" s="126"/>
      <c r="N90" s="126"/>
      <c r="O90" s="126"/>
      <c r="P90" s="126"/>
      <c r="Q90" s="126"/>
      <c r="R90" s="126"/>
    </row>
    <row r="91" spans="2:18" ht="30" customHeight="1">
      <c r="B91" s="209" t="s">
        <v>86</v>
      </c>
      <c r="C91" s="314"/>
      <c r="D91" s="314"/>
      <c r="E91" s="314"/>
      <c r="F91" s="128"/>
      <c r="G91" s="128"/>
      <c r="H91" s="126"/>
      <c r="I91" s="126"/>
      <c r="J91" s="126"/>
      <c r="K91" s="126"/>
      <c r="L91" s="126"/>
      <c r="M91" s="126"/>
      <c r="N91" s="126"/>
      <c r="O91" s="126"/>
      <c r="P91" s="126"/>
      <c r="Q91" s="126"/>
      <c r="R91" s="126"/>
    </row>
    <row r="92" spans="2:18" ht="30" customHeight="1">
      <c r="B92" s="209" t="s">
        <v>87</v>
      </c>
      <c r="C92" s="314"/>
      <c r="D92" s="314"/>
      <c r="E92" s="314"/>
      <c r="F92" s="128"/>
      <c r="G92" s="128"/>
      <c r="H92" s="126"/>
      <c r="I92" s="126"/>
      <c r="J92" s="126"/>
      <c r="K92" s="126"/>
      <c r="L92" s="126"/>
      <c r="M92" s="126"/>
      <c r="N92" s="126"/>
      <c r="O92" s="126"/>
      <c r="P92" s="126"/>
      <c r="Q92" s="126"/>
      <c r="R92" s="126"/>
    </row>
    <row r="93" spans="2:18" ht="30" customHeight="1">
      <c r="B93" s="209" t="s">
        <v>88</v>
      </c>
      <c r="C93" s="314"/>
      <c r="D93" s="314"/>
      <c r="E93" s="314"/>
      <c r="F93" s="128"/>
      <c r="G93" s="128"/>
      <c r="H93" s="126"/>
      <c r="I93" s="126"/>
      <c r="J93" s="126"/>
      <c r="K93" s="126"/>
      <c r="L93" s="126"/>
      <c r="M93" s="126"/>
      <c r="N93" s="126"/>
      <c r="O93" s="126"/>
      <c r="P93" s="126"/>
      <c r="Q93" s="126"/>
      <c r="R93" s="126"/>
    </row>
    <row r="94" spans="2:18" ht="30" customHeight="1">
      <c r="B94" s="209" t="s">
        <v>89</v>
      </c>
      <c r="C94" s="314"/>
      <c r="D94" s="314"/>
      <c r="E94" s="314"/>
      <c r="F94" s="128"/>
      <c r="G94" s="128"/>
      <c r="H94" s="126"/>
      <c r="I94" s="126"/>
      <c r="J94" s="126"/>
      <c r="K94" s="126"/>
      <c r="L94" s="126"/>
      <c r="M94" s="126"/>
      <c r="N94" s="126"/>
      <c r="O94" s="126"/>
      <c r="P94" s="126"/>
      <c r="Q94" s="126"/>
      <c r="R94" s="126"/>
    </row>
    <row r="95" spans="2:18" ht="30" customHeight="1">
      <c r="B95" s="209" t="s">
        <v>90</v>
      </c>
      <c r="C95" s="314"/>
      <c r="D95" s="314"/>
      <c r="E95" s="314"/>
      <c r="F95" s="128"/>
      <c r="G95" s="128"/>
      <c r="H95" s="126"/>
      <c r="I95" s="126"/>
      <c r="J95" s="126"/>
      <c r="K95" s="126"/>
      <c r="L95" s="126"/>
      <c r="M95" s="126"/>
      <c r="N95" s="126"/>
      <c r="O95" s="126"/>
      <c r="P95" s="126"/>
      <c r="Q95" s="126"/>
      <c r="R95" s="126"/>
    </row>
    <row r="98" spans="2:5">
      <c r="B98" s="16"/>
    </row>
    <row r="99" spans="2:5">
      <c r="B99" s="16" t="s">
        <v>161</v>
      </c>
      <c r="C99" s="156" t="s">
        <v>323</v>
      </c>
      <c r="D99" s="156"/>
      <c r="E99" s="145"/>
    </row>
    <row r="100" spans="2:5">
      <c r="B100" s="16" t="s">
        <v>162</v>
      </c>
      <c r="C100" s="156" t="s">
        <v>181</v>
      </c>
      <c r="D100" s="156" t="s">
        <v>323</v>
      </c>
      <c r="E100" s="145"/>
    </row>
    <row r="101" spans="2:5">
      <c r="B101" s="16" t="s">
        <v>163</v>
      </c>
      <c r="C101" s="156" t="s">
        <v>182</v>
      </c>
      <c r="D101" s="156" t="s">
        <v>188</v>
      </c>
      <c r="E101" s="145"/>
    </row>
    <row r="102" spans="2:5">
      <c r="B102" s="16" t="s">
        <v>164</v>
      </c>
      <c r="C102" s="156" t="s">
        <v>180</v>
      </c>
      <c r="D102" s="156" t="s">
        <v>187</v>
      </c>
      <c r="E102" s="145"/>
    </row>
    <row r="103" spans="2:5">
      <c r="B103" s="16" t="s">
        <v>165</v>
      </c>
      <c r="C103" s="156" t="s">
        <v>183</v>
      </c>
      <c r="D103" s="156"/>
      <c r="E103" s="145"/>
    </row>
    <row r="104" spans="2:5">
      <c r="C104" s="156" t="s">
        <v>184</v>
      </c>
      <c r="D104" s="156"/>
      <c r="E104" s="145"/>
    </row>
    <row r="105" spans="2:5">
      <c r="C105" s="156" t="s">
        <v>179</v>
      </c>
      <c r="D105" s="156"/>
      <c r="E105" s="145"/>
    </row>
    <row r="106" spans="2:5">
      <c r="C106" s="156" t="s">
        <v>185</v>
      </c>
      <c r="D106" s="156"/>
      <c r="E106" s="145"/>
    </row>
    <row r="107" spans="2:5">
      <c r="C107" s="156" t="s">
        <v>186</v>
      </c>
      <c r="D107" s="156"/>
      <c r="E107" s="145"/>
    </row>
    <row r="108" spans="2:5">
      <c r="C108" s="145"/>
      <c r="D108" s="145"/>
      <c r="E108" s="145"/>
    </row>
  </sheetData>
  <sheetProtection password="C47B" sheet="1" objects="1" scenarios="1"/>
  <mergeCells count="56">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 ref="C47:E47"/>
    <mergeCell ref="C36:E36"/>
    <mergeCell ref="C37:E37"/>
    <mergeCell ref="C38:E38"/>
    <mergeCell ref="C39:E39"/>
    <mergeCell ref="C40:E40"/>
    <mergeCell ref="B42:E42"/>
    <mergeCell ref="C84:E84"/>
    <mergeCell ref="B66:E66"/>
    <mergeCell ref="C67:E67"/>
    <mergeCell ref="C68:E68"/>
    <mergeCell ref="B81:E81"/>
    <mergeCell ref="C82:E82"/>
    <mergeCell ref="C83:E8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B16:E16"/>
    <mergeCell ref="C17:E17"/>
    <mergeCell ref="B19:E19"/>
    <mergeCell ref="C20:E20"/>
    <mergeCell ref="B2:F2"/>
    <mergeCell ref="B4:F4"/>
    <mergeCell ref="B11:F11"/>
    <mergeCell ref="B13:E13"/>
    <mergeCell ref="C14:E14"/>
    <mergeCell ref="B3:F3"/>
  </mergeCells>
  <dataValidations count="7">
    <dataValidation type="whole" operator="greaterThanOrEqual" allowBlank="1" showInputMessage="1" showErrorMessage="1" sqref="C83:D83">
      <formula1>0</formula1>
    </dataValidation>
    <dataValidation type="date" operator="greaterThan" allowBlank="1" showInputMessage="1" showErrorMessage="1" sqref="C84:D84">
      <formula1>1</formula1>
    </dataValidation>
    <dataValidation type="decimal" operator="greaterThanOrEqual" allowBlank="1" showInputMessage="1" showErrorMessage="1" sqref="C88:E95">
      <formula1>-5000000</formula1>
    </dataValidation>
    <dataValidation type="list" allowBlank="1" showInputMessage="1" showErrorMessage="1" sqref="C36:E36">
      <formula1>$B$99:$B$101</formula1>
    </dataValidation>
    <dataValidation type="list" allowBlank="1" showInputMessage="1" showErrorMessage="1" sqref="C37:E38 C57:E57">
      <formula1>$B$102:$B$103</formula1>
    </dataValidation>
    <dataValidation type="list" allowBlank="1" showInputMessage="1" showErrorMessage="1" sqref="C26:E26">
      <formula1>$C$99:$C$107</formula1>
    </dataValidation>
    <dataValidation type="list" allowBlank="1" showInputMessage="1" showErrorMessage="1" sqref="C29:E29">
      <formula1>$D$100:$D$102</formula1>
    </dataValidation>
  </dataValidations>
  <pageMargins left="0.7" right="0.7" top="0.75" bottom="0.75" header="0.3" footer="0.3"/>
  <pageSetup paperSize="9" scale="48"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R99"/>
  <sheetViews>
    <sheetView view="pageBreakPreview" zoomScale="80" zoomScaleNormal="70" zoomScaleSheetLayoutView="80" workbookViewId="0">
      <selection activeCell="C6" sqref="C6"/>
    </sheetView>
  </sheetViews>
  <sheetFormatPr baseColWidth="10" defaultRowHeight="14.5"/>
  <cols>
    <col min="1" max="1" width="4.453125" customWidth="1"/>
    <col min="2" max="2" width="3.1796875" customWidth="1"/>
    <col min="3" max="3" width="46.54296875" customWidth="1"/>
    <col min="4" max="4" width="26.54296875" customWidth="1"/>
    <col min="5" max="5" width="15.453125" style="41" customWidth="1"/>
    <col min="6" max="6" width="17.453125" customWidth="1"/>
    <col min="7" max="7" width="18.453125" customWidth="1"/>
    <col min="8" max="8" width="77.1796875" style="56"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31"/>
      <c r="B1" s="126"/>
      <c r="C1" s="126"/>
      <c r="D1" s="126"/>
      <c r="E1" s="222"/>
      <c r="F1" s="126"/>
      <c r="G1" s="126"/>
      <c r="H1" s="223"/>
      <c r="I1" s="16"/>
      <c r="J1" s="16"/>
      <c r="K1" s="16"/>
      <c r="L1" s="31"/>
    </row>
    <row r="2" spans="1:18" ht="30">
      <c r="A2" s="31"/>
      <c r="B2" s="333" t="s">
        <v>159</v>
      </c>
      <c r="C2" s="333"/>
      <c r="D2" s="333"/>
      <c r="E2" s="333"/>
      <c r="F2" s="333"/>
      <c r="G2" s="333"/>
      <c r="H2" s="333"/>
      <c r="I2" s="16"/>
      <c r="J2" s="16"/>
      <c r="K2" s="16"/>
      <c r="L2" s="31"/>
    </row>
    <row r="3" spans="1:18" ht="18">
      <c r="A3" s="31"/>
      <c r="B3" s="334" t="s">
        <v>339</v>
      </c>
      <c r="C3" s="334"/>
      <c r="D3" s="334"/>
      <c r="E3" s="334"/>
      <c r="F3" s="334"/>
      <c r="G3" s="334"/>
      <c r="H3" s="334"/>
      <c r="I3" s="16"/>
      <c r="J3" s="16"/>
      <c r="K3" s="16"/>
      <c r="L3" s="31"/>
    </row>
    <row r="4" spans="1:18" ht="18">
      <c r="A4" s="31"/>
      <c r="B4" s="334" t="s">
        <v>41</v>
      </c>
      <c r="C4" s="334"/>
      <c r="D4" s="334"/>
      <c r="E4" s="334"/>
      <c r="F4" s="334"/>
      <c r="G4" s="334"/>
      <c r="H4" s="334"/>
      <c r="I4" s="16"/>
      <c r="J4" s="16"/>
      <c r="K4" s="16"/>
      <c r="L4" s="31"/>
    </row>
    <row r="5" spans="1:18" ht="19.5" customHeight="1">
      <c r="A5" s="31"/>
      <c r="B5" s="126"/>
      <c r="C5" s="126"/>
      <c r="D5" s="126"/>
      <c r="E5" s="126"/>
      <c r="F5" s="126"/>
      <c r="G5" s="126"/>
      <c r="H5" s="126"/>
      <c r="I5" s="16"/>
      <c r="J5" s="16"/>
      <c r="K5" s="16"/>
      <c r="L5" s="31"/>
    </row>
    <row r="6" spans="1:18" ht="19.5" customHeight="1">
      <c r="A6" s="31"/>
      <c r="B6" s="127" t="s">
        <v>149</v>
      </c>
      <c r="C6" s="128"/>
      <c r="D6" s="128"/>
      <c r="E6" s="128"/>
      <c r="F6" s="128"/>
      <c r="G6" s="128"/>
      <c r="H6" s="128"/>
      <c r="I6" s="16"/>
      <c r="J6" s="16"/>
      <c r="K6" s="16"/>
      <c r="L6" s="31"/>
    </row>
    <row r="7" spans="1:18" ht="18.649999999999999" customHeight="1">
      <c r="A7" s="31"/>
      <c r="B7" s="127" t="s">
        <v>405</v>
      </c>
      <c r="C7" s="128"/>
      <c r="D7" s="128"/>
      <c r="E7" s="128"/>
      <c r="F7" s="128"/>
      <c r="G7" s="128"/>
      <c r="H7" s="128"/>
      <c r="I7" s="16"/>
      <c r="J7" s="16"/>
      <c r="K7" s="16"/>
      <c r="L7" s="31"/>
    </row>
    <row r="8" spans="1:18" ht="18.649999999999999" customHeight="1">
      <c r="A8" s="31"/>
      <c r="B8" s="266" t="s">
        <v>406</v>
      </c>
      <c r="C8" s="128"/>
      <c r="D8" s="128"/>
      <c r="E8" s="128"/>
      <c r="F8" s="128"/>
      <c r="G8" s="128"/>
      <c r="H8" s="128"/>
      <c r="I8" s="267"/>
      <c r="J8" s="16"/>
      <c r="K8" s="16"/>
      <c r="L8" s="31"/>
      <c r="M8" s="31"/>
      <c r="N8" s="31"/>
      <c r="O8" s="31"/>
      <c r="P8" s="31"/>
      <c r="Q8" s="31"/>
      <c r="R8" s="31"/>
    </row>
    <row r="9" spans="1:18" ht="18" customHeight="1">
      <c r="A9" s="31"/>
      <c r="B9" s="126"/>
      <c r="C9" s="126"/>
      <c r="D9" s="126"/>
      <c r="E9" s="126"/>
      <c r="F9" s="126"/>
      <c r="G9" s="126"/>
      <c r="H9" s="126"/>
      <c r="I9" s="16"/>
      <c r="J9" s="16"/>
      <c r="K9" s="16"/>
      <c r="L9" s="31"/>
    </row>
    <row r="10" spans="1:18" ht="25">
      <c r="A10" s="31"/>
      <c r="B10" s="503" t="s">
        <v>395</v>
      </c>
      <c r="C10" s="504"/>
      <c r="D10" s="504"/>
      <c r="E10" s="504"/>
      <c r="F10" s="504"/>
      <c r="G10" s="504"/>
      <c r="H10" s="128"/>
      <c r="I10" s="16"/>
      <c r="J10" s="16"/>
      <c r="K10" s="16"/>
      <c r="L10" s="31"/>
    </row>
    <row r="11" spans="1:18" s="31" customFormat="1" ht="29.5" customHeight="1">
      <c r="B11" s="428" t="s">
        <v>241</v>
      </c>
      <c r="C11" s="505"/>
      <c r="D11" s="505"/>
      <c r="E11" s="505"/>
      <c r="F11" s="505"/>
      <c r="G11" s="506"/>
      <c r="H11" s="150"/>
      <c r="I11" s="268"/>
      <c r="J11" s="16"/>
      <c r="K11" s="16"/>
    </row>
    <row r="12" spans="1:18" s="31" customFormat="1" ht="13" customHeight="1">
      <c r="B12" s="201"/>
      <c r="C12" s="202"/>
      <c r="D12" s="202"/>
      <c r="E12" s="202"/>
      <c r="F12" s="202"/>
      <c r="G12" s="137"/>
      <c r="H12" s="150"/>
      <c r="I12" s="268"/>
      <c r="J12" s="16"/>
      <c r="K12" s="16"/>
    </row>
    <row r="13" spans="1:18" s="31" customFormat="1" ht="22" customHeight="1">
      <c r="B13" s="430" t="s">
        <v>75</v>
      </c>
      <c r="C13" s="501"/>
      <c r="D13" s="501"/>
      <c r="E13" s="501"/>
      <c r="F13" s="501"/>
      <c r="G13" s="502"/>
      <c r="H13" s="150"/>
      <c r="I13" s="268"/>
      <c r="J13" s="16"/>
      <c r="K13" s="16"/>
    </row>
    <row r="14" spans="1:18" s="31" customFormat="1" ht="22" customHeight="1">
      <c r="B14" s="480" t="s">
        <v>10</v>
      </c>
      <c r="C14" s="481"/>
      <c r="D14" s="530" t="str">
        <f>IF('ANXE1-Dépenses prévi'!C14:C14=0,"Veuillez renseigner cette information à l'annexe 1",'ANXE1-Dépenses prévi'!C14:C14)</f>
        <v>Veuillez renseigner cette information à l'annexe 1</v>
      </c>
      <c r="E14" s="531"/>
      <c r="F14" s="531"/>
      <c r="G14" s="531"/>
      <c r="H14" s="150"/>
      <c r="I14" s="268"/>
      <c r="J14" s="16"/>
      <c r="K14" s="16"/>
    </row>
    <row r="15" spans="1:18" s="31" customFormat="1" ht="22" customHeight="1">
      <c r="B15" s="135"/>
      <c r="C15" s="136"/>
      <c r="D15" s="136"/>
      <c r="E15" s="136"/>
      <c r="F15" s="137"/>
      <c r="G15" s="137"/>
      <c r="H15" s="150"/>
      <c r="I15" s="268"/>
      <c r="J15" s="16"/>
      <c r="K15" s="16"/>
    </row>
    <row r="16" spans="1:18" s="31" customFormat="1" ht="22" customHeight="1">
      <c r="B16" s="366" t="s">
        <v>11</v>
      </c>
      <c r="C16" s="366"/>
      <c r="D16" s="366"/>
      <c r="E16" s="366"/>
      <c r="F16" s="471"/>
      <c r="G16" s="471"/>
      <c r="H16" s="191"/>
      <c r="I16" s="269"/>
      <c r="J16" s="16"/>
      <c r="K16" s="16"/>
    </row>
    <row r="17" spans="1:11" s="31" customFormat="1" ht="22" customHeight="1">
      <c r="B17" s="480" t="s">
        <v>12</v>
      </c>
      <c r="C17" s="481"/>
      <c r="D17" s="530" t="str">
        <f>IF('ANXE1-Dépenses prévi'!C17:C17=0,"Veuillez renseigner cette information à l'annexe 1",'ANXE1-Dépenses prévi'!C17:C17)</f>
        <v>Veuillez renseigner cette information à l'annexe 1</v>
      </c>
      <c r="E17" s="531"/>
      <c r="F17" s="531"/>
      <c r="G17" s="532"/>
      <c r="H17" s="150"/>
      <c r="I17" s="268"/>
      <c r="J17" s="16"/>
      <c r="K17" s="16"/>
    </row>
    <row r="18" spans="1:11" s="31" customFormat="1">
      <c r="B18" s="147"/>
      <c r="C18" s="148"/>
      <c r="D18" s="148"/>
      <c r="E18" s="148"/>
      <c r="F18" s="150"/>
      <c r="G18" s="137"/>
      <c r="H18" s="150"/>
      <c r="I18" s="268"/>
      <c r="J18" s="16"/>
      <c r="K18" s="16"/>
    </row>
    <row r="19" spans="1:11" s="31" customFormat="1" ht="15.5">
      <c r="B19" s="366" t="s">
        <v>13</v>
      </c>
      <c r="C19" s="366"/>
      <c r="D19" s="366"/>
      <c r="E19" s="366"/>
      <c r="F19" s="471"/>
      <c r="G19" s="471"/>
      <c r="H19" s="150"/>
      <c r="I19" s="268"/>
      <c r="J19" s="16"/>
      <c r="K19" s="16"/>
    </row>
    <row r="20" spans="1:11" s="31" customFormat="1" ht="26.15" customHeight="1">
      <c r="B20" s="480" t="s">
        <v>10</v>
      </c>
      <c r="C20" s="481"/>
      <c r="D20" s="530" t="str">
        <f>IF('ANXE1-Dépenses prévi'!C20:C20=0,"Veuillez renseigner cette information à l'annexe 1",'ANXE1-Dépenses prévi'!C20:C20)</f>
        <v>Veuillez renseigner cette information à l'annexe 1</v>
      </c>
      <c r="E20" s="531"/>
      <c r="F20" s="531"/>
      <c r="G20" s="532"/>
      <c r="H20" s="150"/>
      <c r="I20" s="268"/>
      <c r="J20" s="16"/>
      <c r="K20" s="16"/>
    </row>
    <row r="21" spans="1:11" ht="15" customHeight="1">
      <c r="A21" s="31"/>
      <c r="B21" s="224"/>
      <c r="C21" s="224"/>
      <c r="D21" s="224"/>
      <c r="E21" s="225"/>
      <c r="F21" s="225"/>
      <c r="G21" s="225"/>
      <c r="H21" s="226"/>
      <c r="I21" s="16"/>
      <c r="J21" s="16"/>
      <c r="K21" s="16"/>
    </row>
    <row r="22" spans="1:11" ht="15" customHeight="1" thickBot="1">
      <c r="A22" s="31"/>
      <c r="B22" s="224"/>
      <c r="C22" s="224"/>
      <c r="D22" s="224"/>
      <c r="E22" s="225"/>
      <c r="F22" s="225"/>
      <c r="G22" s="225"/>
      <c r="H22" s="226"/>
      <c r="I22" s="16"/>
      <c r="J22" s="16"/>
      <c r="K22" s="16"/>
    </row>
    <row r="23" spans="1:11" ht="114.5" customHeight="1" thickBot="1">
      <c r="A23" s="31"/>
      <c r="B23" s="498" t="s">
        <v>382</v>
      </c>
      <c r="C23" s="499"/>
      <c r="D23" s="499"/>
      <c r="E23" s="499"/>
      <c r="F23" s="499"/>
      <c r="G23" s="500"/>
      <c r="H23" s="226"/>
      <c r="I23" s="16"/>
      <c r="J23" s="16"/>
      <c r="K23" s="16"/>
    </row>
    <row r="24" spans="1:11" ht="15" customHeight="1">
      <c r="A24" s="31"/>
      <c r="B24" s="224"/>
      <c r="C24" s="224"/>
      <c r="D24" s="224"/>
      <c r="E24" s="225"/>
      <c r="F24" s="225"/>
      <c r="G24" s="225"/>
      <c r="H24" s="226"/>
      <c r="I24" s="16"/>
      <c r="J24" s="16"/>
      <c r="K24" s="16"/>
    </row>
    <row r="25" spans="1:11">
      <c r="A25" s="31"/>
      <c r="B25" s="31"/>
      <c r="C25" s="31"/>
      <c r="D25" s="31"/>
      <c r="E25" s="61"/>
      <c r="F25" s="31"/>
      <c r="G25" s="31"/>
      <c r="H25" s="62"/>
      <c r="I25" s="16"/>
      <c r="J25" s="16"/>
      <c r="K25" s="16"/>
    </row>
    <row r="26" spans="1:11" ht="15" customHeight="1">
      <c r="A26" s="31"/>
      <c r="B26" s="489" t="s">
        <v>189</v>
      </c>
      <c r="C26" s="490"/>
      <c r="D26" s="491"/>
      <c r="E26" s="472" t="s">
        <v>381</v>
      </c>
      <c r="F26" s="472" t="s">
        <v>378</v>
      </c>
      <c r="G26" s="472" t="s">
        <v>379</v>
      </c>
      <c r="H26" s="452" t="s">
        <v>190</v>
      </c>
      <c r="I26" s="16"/>
      <c r="J26" s="16"/>
      <c r="K26" s="16"/>
    </row>
    <row r="27" spans="1:11" ht="30" customHeight="1">
      <c r="A27" s="31"/>
      <c r="B27" s="492"/>
      <c r="C27" s="493"/>
      <c r="D27" s="494"/>
      <c r="E27" s="473"/>
      <c r="F27" s="473"/>
      <c r="G27" s="473"/>
      <c r="H27" s="453"/>
      <c r="I27" s="16"/>
      <c r="J27" s="16"/>
      <c r="K27" s="16"/>
    </row>
    <row r="28" spans="1:11">
      <c r="A28" s="31"/>
      <c r="B28" s="495"/>
      <c r="C28" s="496"/>
      <c r="D28" s="497"/>
      <c r="E28" s="474"/>
      <c r="F28" s="474"/>
      <c r="G28" s="474"/>
      <c r="H28" s="454"/>
      <c r="I28" s="16"/>
      <c r="J28" s="16"/>
      <c r="K28" s="16"/>
    </row>
    <row r="29" spans="1:11" ht="26.15" customHeight="1">
      <c r="A29" s="31"/>
      <c r="B29" s="462" t="s">
        <v>219</v>
      </c>
      <c r="C29" s="460"/>
      <c r="D29" s="526"/>
      <c r="E29" s="526"/>
      <c r="F29" s="526"/>
      <c r="G29" s="526"/>
      <c r="H29" s="461"/>
      <c r="I29" s="16"/>
      <c r="J29" s="16"/>
      <c r="K29" s="16"/>
    </row>
    <row r="30" spans="1:11" ht="67.5" customHeight="1">
      <c r="A30" s="31"/>
      <c r="B30" s="486" t="s">
        <v>191</v>
      </c>
      <c r="C30" s="487"/>
      <c r="D30" s="488"/>
      <c r="E30" s="43"/>
      <c r="F30" s="45"/>
      <c r="G30" s="296"/>
      <c r="H30" s="217" t="s">
        <v>315</v>
      </c>
      <c r="I30" s="16"/>
      <c r="J30" s="16"/>
      <c r="K30" s="16"/>
    </row>
    <row r="31" spans="1:11" ht="26">
      <c r="A31" s="31"/>
      <c r="B31" s="486" t="s">
        <v>361</v>
      </c>
      <c r="C31" s="487"/>
      <c r="D31" s="488"/>
      <c r="E31" s="43"/>
      <c r="F31" s="45"/>
      <c r="G31" s="296"/>
      <c r="H31" s="216"/>
      <c r="I31" s="16"/>
      <c r="J31" s="16"/>
      <c r="K31" s="16"/>
    </row>
    <row r="32" spans="1:11" s="38" customFormat="1" ht="45.5" customHeight="1">
      <c r="A32" s="60"/>
      <c r="B32" s="482" t="s">
        <v>220</v>
      </c>
      <c r="C32" s="483"/>
      <c r="D32" s="461"/>
      <c r="E32" s="46"/>
      <c r="F32" s="47"/>
      <c r="G32" s="297"/>
      <c r="H32" s="217" t="s">
        <v>316</v>
      </c>
      <c r="I32" s="16"/>
      <c r="J32" s="16"/>
      <c r="K32" s="16"/>
    </row>
    <row r="33" spans="1:11" ht="67.5" customHeight="1" thickBot="1">
      <c r="A33" s="31"/>
      <c r="B33" s="484" t="s">
        <v>247</v>
      </c>
      <c r="C33" s="485"/>
      <c r="D33" s="476"/>
      <c r="E33" s="48"/>
      <c r="F33" s="49"/>
      <c r="G33" s="298"/>
      <c r="H33" s="217" t="s">
        <v>319</v>
      </c>
      <c r="I33" s="16"/>
      <c r="J33" s="16"/>
      <c r="K33" s="16"/>
    </row>
    <row r="34" spans="1:11" ht="52.5" customHeight="1">
      <c r="A34" s="31"/>
      <c r="B34" s="477" t="s">
        <v>242</v>
      </c>
      <c r="C34" s="478"/>
      <c r="D34" s="479"/>
      <c r="E34" s="44"/>
      <c r="F34" s="45"/>
      <c r="G34" s="296"/>
      <c r="H34" s="299" t="s">
        <v>380</v>
      </c>
      <c r="I34" s="16"/>
      <c r="J34" s="16"/>
      <c r="K34" s="16"/>
    </row>
    <row r="35" spans="1:11" ht="36" customHeight="1">
      <c r="A35" s="31"/>
      <c r="B35" s="455" t="s">
        <v>243</v>
      </c>
      <c r="C35" s="533"/>
      <c r="D35" s="456"/>
      <c r="E35" s="457"/>
      <c r="F35" s="457"/>
      <c r="G35" s="457"/>
      <c r="H35" s="458"/>
      <c r="I35" s="16"/>
      <c r="J35" s="16"/>
      <c r="K35" s="16"/>
    </row>
    <row r="36" spans="1:11" ht="30.65" customHeight="1">
      <c r="A36" s="31"/>
      <c r="B36" s="51"/>
      <c r="C36" s="463" t="s">
        <v>234</v>
      </c>
      <c r="D36" s="461"/>
      <c r="E36" s="50"/>
      <c r="F36" s="49"/>
      <c r="G36" s="49"/>
      <c r="H36" s="216"/>
      <c r="I36" s="16"/>
      <c r="J36" s="16"/>
      <c r="K36" s="16"/>
    </row>
    <row r="37" spans="1:11" ht="48.65" customHeight="1">
      <c r="A37" s="31"/>
      <c r="B37" s="51"/>
      <c r="C37" s="463" t="s">
        <v>236</v>
      </c>
      <c r="D37" s="461"/>
      <c r="E37" s="50"/>
      <c r="F37" s="49"/>
      <c r="G37" s="49"/>
      <c r="H37" s="216" t="s">
        <v>360</v>
      </c>
      <c r="I37" s="16"/>
      <c r="J37" s="16"/>
      <c r="K37" s="16"/>
    </row>
    <row r="38" spans="1:11" ht="56.5" customHeight="1">
      <c r="A38" s="31"/>
      <c r="B38" s="51"/>
      <c r="C38" s="463" t="s">
        <v>237</v>
      </c>
      <c r="D38" s="461"/>
      <c r="E38" s="50"/>
      <c r="F38" s="49"/>
      <c r="G38" s="49"/>
      <c r="H38" s="216"/>
      <c r="I38" s="16"/>
      <c r="J38" s="16"/>
      <c r="K38" s="16"/>
    </row>
    <row r="39" spans="1:11" ht="73.5" customHeight="1">
      <c r="A39" s="31"/>
      <c r="B39" s="51"/>
      <c r="C39" s="463" t="s">
        <v>235</v>
      </c>
      <c r="D39" s="461"/>
      <c r="E39" s="50"/>
      <c r="F39" s="49"/>
      <c r="G39" s="49"/>
      <c r="H39" s="216"/>
      <c r="I39" s="16"/>
      <c r="J39" s="16"/>
      <c r="K39" s="16"/>
    </row>
    <row r="40" spans="1:11" ht="28" customHeight="1">
      <c r="A40" s="31"/>
      <c r="B40" s="455" t="s">
        <v>222</v>
      </c>
      <c r="C40" s="456"/>
      <c r="D40" s="456"/>
      <c r="E40" s="457"/>
      <c r="F40" s="457"/>
      <c r="G40" s="457"/>
      <c r="H40" s="458"/>
      <c r="I40" s="16"/>
      <c r="J40" s="16"/>
      <c r="K40" s="16"/>
    </row>
    <row r="41" spans="1:11" ht="26">
      <c r="A41" s="31"/>
      <c r="B41" s="51"/>
      <c r="C41" s="463" t="s">
        <v>224</v>
      </c>
      <c r="D41" s="461"/>
      <c r="E41" s="50"/>
      <c r="F41" s="45"/>
      <c r="G41" s="45"/>
      <c r="H41" s="216"/>
      <c r="I41" s="16"/>
      <c r="J41" s="16"/>
      <c r="K41" s="16"/>
    </row>
    <row r="42" spans="1:11" ht="40.5" customHeight="1">
      <c r="A42" s="31"/>
      <c r="B42" s="51"/>
      <c r="C42" s="463" t="s">
        <v>221</v>
      </c>
      <c r="D42" s="461"/>
      <c r="E42" s="50"/>
      <c r="F42" s="45"/>
      <c r="G42" s="45"/>
      <c r="H42" s="216"/>
      <c r="I42" s="16"/>
      <c r="J42" s="16"/>
      <c r="K42" s="16"/>
    </row>
    <row r="43" spans="1:11" ht="26">
      <c r="A43" s="31"/>
      <c r="B43" s="51"/>
      <c r="C43" s="463" t="s">
        <v>223</v>
      </c>
      <c r="D43" s="461"/>
      <c r="E43" s="50"/>
      <c r="F43" s="45"/>
      <c r="G43" s="45"/>
      <c r="H43" s="216"/>
      <c r="I43" s="16"/>
      <c r="J43" s="16"/>
      <c r="K43" s="16"/>
    </row>
    <row r="44" spans="1:11" ht="27" customHeight="1">
      <c r="A44" s="31"/>
      <c r="B44" s="464" t="s">
        <v>244</v>
      </c>
      <c r="C44" s="465"/>
      <c r="D44" s="465"/>
      <c r="E44" s="466"/>
      <c r="F44" s="466"/>
      <c r="G44" s="466"/>
      <c r="H44" s="467"/>
      <c r="I44" s="16"/>
      <c r="J44" s="16"/>
      <c r="K44" s="16"/>
    </row>
    <row r="45" spans="1:11" ht="42" customHeight="1">
      <c r="A45" s="31"/>
      <c r="B45" s="51"/>
      <c r="C45" s="463" t="s">
        <v>383</v>
      </c>
      <c r="D45" s="461"/>
      <c r="E45" s="48"/>
      <c r="F45" s="45"/>
      <c r="G45" s="45"/>
      <c r="H45" s="522" t="s">
        <v>324</v>
      </c>
      <c r="I45" s="16"/>
      <c r="J45" s="16"/>
      <c r="K45" s="16"/>
    </row>
    <row r="46" spans="1:11" ht="54.5" customHeight="1">
      <c r="A46" s="31"/>
      <c r="B46" s="51"/>
      <c r="C46" s="463" t="s">
        <v>225</v>
      </c>
      <c r="D46" s="461"/>
      <c r="E46" s="48"/>
      <c r="F46" s="45"/>
      <c r="G46" s="45"/>
      <c r="H46" s="523"/>
      <c r="I46" s="16"/>
      <c r="J46" s="16"/>
      <c r="K46" s="16"/>
    </row>
    <row r="47" spans="1:11" ht="76.5" customHeight="1">
      <c r="A47" s="31"/>
      <c r="B47" s="51"/>
      <c r="C47" s="463" t="s">
        <v>263</v>
      </c>
      <c r="D47" s="461"/>
      <c r="E47" s="48"/>
      <c r="F47" s="45"/>
      <c r="G47" s="45"/>
      <c r="H47" s="524"/>
      <c r="I47" s="16"/>
      <c r="J47" s="16"/>
      <c r="K47" s="16"/>
    </row>
    <row r="48" spans="1:11" ht="63.5" customHeight="1">
      <c r="A48" s="31"/>
      <c r="B48" s="51"/>
      <c r="C48" s="463" t="s">
        <v>264</v>
      </c>
      <c r="D48" s="461"/>
      <c r="E48" s="48"/>
      <c r="F48" s="45"/>
      <c r="G48" s="45"/>
      <c r="H48" s="216"/>
      <c r="I48" s="16"/>
      <c r="J48" s="16"/>
      <c r="K48" s="16"/>
    </row>
    <row r="49" spans="1:11" ht="26">
      <c r="A49" s="31"/>
      <c r="B49" s="51"/>
      <c r="C49" s="463" t="s">
        <v>226</v>
      </c>
      <c r="D49" s="461"/>
      <c r="E49" s="48"/>
      <c r="F49" s="45"/>
      <c r="G49" s="45"/>
      <c r="H49" s="216"/>
      <c r="I49" s="16"/>
      <c r="J49" s="16"/>
      <c r="K49" s="16"/>
    </row>
    <row r="50" spans="1:11" ht="26">
      <c r="A50" s="31"/>
      <c r="B50" s="51"/>
      <c r="C50" s="463" t="s">
        <v>227</v>
      </c>
      <c r="D50" s="461"/>
      <c r="E50" s="48"/>
      <c r="F50" s="45"/>
      <c r="G50" s="45"/>
      <c r="H50" s="216"/>
      <c r="I50" s="16"/>
      <c r="J50" s="16"/>
      <c r="K50" s="16"/>
    </row>
    <row r="51" spans="1:11" ht="29.15" customHeight="1">
      <c r="A51" s="31"/>
      <c r="B51" s="51"/>
      <c r="C51" s="463" t="s">
        <v>228</v>
      </c>
      <c r="D51" s="461"/>
      <c r="E51" s="48"/>
      <c r="F51" s="45"/>
      <c r="G51" s="45"/>
      <c r="H51" s="216"/>
      <c r="I51" s="16"/>
      <c r="J51" s="16"/>
      <c r="K51" s="16"/>
    </row>
    <row r="52" spans="1:11" ht="57" customHeight="1">
      <c r="A52" s="31"/>
      <c r="B52" s="51"/>
      <c r="C52" s="463" t="s">
        <v>229</v>
      </c>
      <c r="D52" s="461"/>
      <c r="E52" s="48"/>
      <c r="F52" s="45"/>
      <c r="G52" s="45"/>
      <c r="H52" s="216"/>
      <c r="I52" s="16"/>
      <c r="J52" s="16"/>
      <c r="K52" s="16"/>
    </row>
    <row r="53" spans="1:11" ht="49" customHeight="1">
      <c r="A53" s="31"/>
      <c r="B53" s="464" t="s">
        <v>245</v>
      </c>
      <c r="C53" s="465"/>
      <c r="D53" s="465"/>
      <c r="E53" s="466"/>
      <c r="F53" s="466"/>
      <c r="G53" s="466"/>
      <c r="H53" s="467"/>
      <c r="I53" s="16"/>
      <c r="J53" s="16"/>
      <c r="K53" s="16"/>
    </row>
    <row r="54" spans="1:11" s="59" customFormat="1" ht="39" customHeight="1">
      <c r="A54" s="4"/>
      <c r="B54" s="57"/>
      <c r="C54" s="463" t="s">
        <v>260</v>
      </c>
      <c r="D54" s="461"/>
      <c r="E54" s="36"/>
      <c r="F54" s="58"/>
      <c r="G54" s="58"/>
      <c r="H54" s="218" t="s">
        <v>248</v>
      </c>
      <c r="I54" s="267"/>
      <c r="J54" s="267"/>
      <c r="K54" s="267"/>
    </row>
    <row r="55" spans="1:11" ht="32.15" customHeight="1">
      <c r="A55" s="31"/>
      <c r="B55" s="455" t="s">
        <v>246</v>
      </c>
      <c r="C55" s="456"/>
      <c r="D55" s="456"/>
      <c r="E55" s="457"/>
      <c r="F55" s="457"/>
      <c r="G55" s="457"/>
      <c r="H55" s="458"/>
      <c r="I55" s="16"/>
      <c r="J55" s="16"/>
      <c r="K55" s="16"/>
    </row>
    <row r="56" spans="1:11" ht="43" customHeight="1">
      <c r="A56" s="31"/>
      <c r="B56" s="51"/>
      <c r="C56" s="463" t="s">
        <v>233</v>
      </c>
      <c r="D56" s="461"/>
      <c r="E56" s="48"/>
      <c r="F56" s="45"/>
      <c r="G56" s="45"/>
      <c r="H56" s="216"/>
      <c r="I56" s="16"/>
      <c r="J56" s="16"/>
      <c r="K56" s="16"/>
    </row>
    <row r="57" spans="1:11" ht="44.5" customHeight="1">
      <c r="A57" s="31"/>
      <c r="B57" s="51"/>
      <c r="C57" s="463" t="s">
        <v>230</v>
      </c>
      <c r="D57" s="461"/>
      <c r="E57" s="48"/>
      <c r="F57" s="45"/>
      <c r="G57" s="45"/>
      <c r="H57" s="216"/>
      <c r="I57" s="16"/>
      <c r="J57" s="16"/>
      <c r="K57" s="16"/>
    </row>
    <row r="58" spans="1:11" ht="71.150000000000006" customHeight="1">
      <c r="A58" s="31"/>
      <c r="B58" s="51"/>
      <c r="C58" s="463" t="s">
        <v>231</v>
      </c>
      <c r="D58" s="461"/>
      <c r="E58" s="48"/>
      <c r="F58" s="45"/>
      <c r="G58" s="45"/>
      <c r="H58" s="216"/>
      <c r="I58" s="16"/>
      <c r="J58" s="16"/>
      <c r="K58" s="16"/>
    </row>
    <row r="59" spans="1:11" ht="45.65" customHeight="1" thickBot="1">
      <c r="A59" s="31"/>
      <c r="B59" s="52"/>
      <c r="C59" s="475" t="s">
        <v>232</v>
      </c>
      <c r="D59" s="476"/>
      <c r="E59" s="53"/>
      <c r="F59" s="54"/>
      <c r="G59" s="54"/>
      <c r="H59" s="219"/>
      <c r="I59" s="16"/>
      <c r="J59" s="16"/>
      <c r="K59" s="16"/>
    </row>
    <row r="60" spans="1:11" ht="31" customHeight="1">
      <c r="A60" s="31"/>
      <c r="B60" s="528" t="s">
        <v>192</v>
      </c>
      <c r="C60" s="529"/>
      <c r="D60" s="529"/>
      <c r="E60" s="529"/>
      <c r="F60" s="529"/>
      <c r="G60" s="529"/>
      <c r="H60" s="479"/>
      <c r="I60" s="16"/>
      <c r="J60" s="16"/>
      <c r="K60" s="16"/>
    </row>
    <row r="61" spans="1:11" ht="30.75" customHeight="1">
      <c r="A61" s="31"/>
      <c r="B61" s="511" t="s">
        <v>193</v>
      </c>
      <c r="C61" s="512"/>
      <c r="D61" s="513"/>
      <c r="E61" s="36"/>
      <c r="F61" s="37"/>
      <c r="G61" s="37"/>
      <c r="H61" s="220"/>
      <c r="I61" s="16"/>
      <c r="J61" s="16"/>
      <c r="K61" s="16"/>
    </row>
    <row r="62" spans="1:11" ht="30.75" customHeight="1">
      <c r="A62" s="31"/>
      <c r="B62" s="511" t="s">
        <v>194</v>
      </c>
      <c r="C62" s="512"/>
      <c r="D62" s="513"/>
      <c r="E62" s="36"/>
      <c r="F62" s="37"/>
      <c r="G62" s="37"/>
      <c r="H62" s="220"/>
      <c r="I62" s="16"/>
      <c r="J62" s="16"/>
      <c r="K62" s="16"/>
    </row>
    <row r="63" spans="1:11" ht="35.25" customHeight="1">
      <c r="A63" s="31"/>
      <c r="B63" s="514" t="s">
        <v>195</v>
      </c>
      <c r="C63" s="512"/>
      <c r="D63" s="513"/>
      <c r="E63" s="36"/>
      <c r="F63" s="37"/>
      <c r="G63" s="37"/>
      <c r="H63" s="220"/>
      <c r="I63" s="16"/>
      <c r="J63" s="16"/>
      <c r="K63" s="16"/>
    </row>
    <row r="64" spans="1:11" ht="35.25" customHeight="1">
      <c r="A64" s="31"/>
      <c r="B64" s="515" t="s">
        <v>325</v>
      </c>
      <c r="C64" s="516"/>
      <c r="D64" s="517"/>
      <c r="E64" s="36"/>
      <c r="F64" s="37"/>
      <c r="G64" s="37"/>
      <c r="H64" s="220"/>
      <c r="I64" s="16"/>
      <c r="J64" s="16"/>
      <c r="K64" s="16"/>
    </row>
    <row r="65" spans="1:11" ht="42" customHeight="1">
      <c r="A65" s="31"/>
      <c r="B65" s="515" t="s">
        <v>196</v>
      </c>
      <c r="C65" s="518"/>
      <c r="D65" s="519"/>
      <c r="E65" s="36"/>
      <c r="F65" s="37"/>
      <c r="G65" s="37"/>
      <c r="H65" s="220"/>
      <c r="I65" s="16"/>
      <c r="J65" s="16"/>
      <c r="K65" s="16"/>
    </row>
    <row r="66" spans="1:11" ht="48.75" customHeight="1">
      <c r="A66" s="31"/>
      <c r="B66" s="514" t="s">
        <v>197</v>
      </c>
      <c r="C66" s="520"/>
      <c r="D66" s="521"/>
      <c r="E66" s="36"/>
      <c r="F66" s="37"/>
      <c r="G66" s="37"/>
      <c r="H66" s="220"/>
      <c r="I66" s="16"/>
      <c r="J66" s="16"/>
      <c r="K66" s="16"/>
    </row>
    <row r="67" spans="1:11" ht="43.5" customHeight="1">
      <c r="A67" s="31"/>
      <c r="B67" s="514" t="s">
        <v>198</v>
      </c>
      <c r="C67" s="520"/>
      <c r="D67" s="521"/>
      <c r="E67" s="36"/>
      <c r="F67" s="37"/>
      <c r="G67" s="37"/>
      <c r="H67" s="220"/>
      <c r="I67" s="16"/>
      <c r="J67" s="16"/>
      <c r="K67" s="16"/>
    </row>
    <row r="68" spans="1:11" ht="56.25" customHeight="1">
      <c r="A68" s="31"/>
      <c r="B68" s="514" t="s">
        <v>199</v>
      </c>
      <c r="C68" s="520"/>
      <c r="D68" s="521"/>
      <c r="E68" s="36"/>
      <c r="F68" s="37"/>
      <c r="G68" s="37"/>
      <c r="H68" s="220"/>
      <c r="I68" s="16"/>
      <c r="J68" s="16"/>
      <c r="K68" s="16"/>
    </row>
    <row r="69" spans="1:11" ht="30.65" customHeight="1">
      <c r="A69" s="31"/>
      <c r="B69" s="462" t="s">
        <v>317</v>
      </c>
      <c r="C69" s="526"/>
      <c r="D69" s="526"/>
      <c r="E69" s="457"/>
      <c r="F69" s="457"/>
      <c r="G69" s="457"/>
      <c r="H69" s="458"/>
      <c r="I69" s="16"/>
      <c r="J69" s="16"/>
      <c r="K69" s="16"/>
    </row>
    <row r="70" spans="1:11" ht="29" customHeight="1">
      <c r="A70" s="31"/>
      <c r="B70" s="468" t="s">
        <v>208</v>
      </c>
      <c r="C70" s="469"/>
      <c r="D70" s="470"/>
      <c r="E70" s="36"/>
      <c r="F70" s="37"/>
      <c r="G70" s="37"/>
      <c r="H70" s="220"/>
      <c r="I70" s="16"/>
      <c r="J70" s="16"/>
      <c r="K70" s="16"/>
    </row>
    <row r="71" spans="1:11" ht="26">
      <c r="A71" s="31"/>
      <c r="B71" s="468" t="s">
        <v>202</v>
      </c>
      <c r="C71" s="469"/>
      <c r="D71" s="470"/>
      <c r="E71" s="36"/>
      <c r="F71" s="37"/>
      <c r="G71" s="37"/>
      <c r="H71" s="220"/>
      <c r="I71" s="16"/>
      <c r="J71" s="16"/>
      <c r="K71" s="16"/>
    </row>
    <row r="72" spans="1:11" ht="26">
      <c r="A72" s="31"/>
      <c r="B72" s="468" t="s">
        <v>193</v>
      </c>
      <c r="C72" s="469"/>
      <c r="D72" s="470"/>
      <c r="E72" s="36"/>
      <c r="F72" s="37"/>
      <c r="G72" s="37"/>
      <c r="H72" s="220"/>
      <c r="I72" s="16"/>
      <c r="J72" s="16"/>
      <c r="K72" s="16"/>
    </row>
    <row r="73" spans="1:11" ht="26">
      <c r="A73" s="31"/>
      <c r="B73" s="459" t="s">
        <v>326</v>
      </c>
      <c r="C73" s="534"/>
      <c r="D73" s="535"/>
      <c r="E73" s="36"/>
      <c r="F73" s="37"/>
      <c r="G73" s="37"/>
      <c r="H73" s="220"/>
      <c r="I73" s="16"/>
      <c r="J73" s="16"/>
      <c r="K73" s="16"/>
    </row>
    <row r="74" spans="1:11" ht="41.15" customHeight="1">
      <c r="A74" s="31"/>
      <c r="B74" s="468" t="s">
        <v>197</v>
      </c>
      <c r="C74" s="460"/>
      <c r="D74" s="461"/>
      <c r="E74" s="36"/>
      <c r="F74" s="37"/>
      <c r="G74" s="37"/>
      <c r="H74" s="220"/>
      <c r="I74" s="16"/>
      <c r="J74" s="16"/>
      <c r="K74" s="16"/>
    </row>
    <row r="75" spans="1:11" ht="41.15" customHeight="1">
      <c r="A75" s="31"/>
      <c r="B75" s="459" t="s">
        <v>318</v>
      </c>
      <c r="C75" s="460"/>
      <c r="D75" s="461"/>
      <c r="E75" s="36"/>
      <c r="F75" s="37"/>
      <c r="G75" s="37"/>
      <c r="H75" s="220"/>
      <c r="I75" s="16"/>
      <c r="J75" s="16"/>
      <c r="K75" s="16"/>
    </row>
    <row r="76" spans="1:11" ht="25.5" customHeight="1">
      <c r="A76" s="31"/>
      <c r="B76" s="462" t="s">
        <v>207</v>
      </c>
      <c r="C76" s="526"/>
      <c r="D76" s="526"/>
      <c r="E76" s="457"/>
      <c r="F76" s="457"/>
      <c r="G76" s="457"/>
      <c r="H76" s="458"/>
      <c r="I76" s="16"/>
      <c r="J76" s="16"/>
      <c r="K76" s="16"/>
    </row>
    <row r="77" spans="1:11" ht="44.15" customHeight="1">
      <c r="A77" s="31"/>
      <c r="B77" s="468" t="s">
        <v>208</v>
      </c>
      <c r="C77" s="469"/>
      <c r="D77" s="470"/>
      <c r="E77" s="36"/>
      <c r="F77" s="37"/>
      <c r="G77" s="37"/>
      <c r="H77" s="220"/>
      <c r="I77" s="16"/>
      <c r="J77" s="16"/>
      <c r="K77" s="16"/>
    </row>
    <row r="78" spans="1:11" ht="25.5" customHeight="1">
      <c r="A78" s="31"/>
      <c r="B78" s="507" t="s">
        <v>200</v>
      </c>
      <c r="C78" s="508"/>
      <c r="D78" s="508"/>
      <c r="E78" s="509"/>
      <c r="F78" s="509"/>
      <c r="G78" s="509"/>
      <c r="H78" s="510"/>
      <c r="I78" s="16"/>
      <c r="J78" s="16"/>
      <c r="K78" s="16"/>
    </row>
    <row r="79" spans="1:11" ht="26">
      <c r="A79" s="31"/>
      <c r="B79" s="468" t="s">
        <v>201</v>
      </c>
      <c r="C79" s="460"/>
      <c r="D79" s="461"/>
      <c r="E79" s="36"/>
      <c r="F79" s="37"/>
      <c r="G79" s="37"/>
      <c r="H79" s="220"/>
      <c r="I79" s="16"/>
      <c r="J79" s="16"/>
      <c r="K79" s="16"/>
    </row>
    <row r="80" spans="1:11" ht="26">
      <c r="A80" s="31"/>
      <c r="B80" s="527" t="s">
        <v>202</v>
      </c>
      <c r="C80" s="460"/>
      <c r="D80" s="461"/>
      <c r="E80" s="36"/>
      <c r="F80" s="37"/>
      <c r="G80" s="37"/>
      <c r="H80" s="220"/>
      <c r="I80" s="16"/>
      <c r="J80" s="16"/>
      <c r="K80" s="16"/>
    </row>
    <row r="81" spans="1:11" ht="26">
      <c r="A81" s="31"/>
      <c r="B81" s="527" t="s">
        <v>193</v>
      </c>
      <c r="C81" s="460"/>
      <c r="D81" s="461"/>
      <c r="E81" s="36"/>
      <c r="F81" s="37"/>
      <c r="G81" s="37"/>
      <c r="H81" s="220"/>
      <c r="I81" s="16"/>
      <c r="J81" s="16"/>
      <c r="K81" s="16"/>
    </row>
    <row r="82" spans="1:11" ht="31.5" customHeight="1">
      <c r="A82" s="31"/>
      <c r="B82" s="468" t="s">
        <v>203</v>
      </c>
      <c r="C82" s="460"/>
      <c r="D82" s="461"/>
      <c r="E82" s="36"/>
      <c r="F82" s="37"/>
      <c r="G82" s="37"/>
      <c r="H82" s="220"/>
      <c r="I82" s="16"/>
      <c r="J82" s="16"/>
      <c r="K82" s="16"/>
    </row>
    <row r="83" spans="1:11" ht="26">
      <c r="A83" s="31"/>
      <c r="B83" s="468" t="s">
        <v>204</v>
      </c>
      <c r="C83" s="460"/>
      <c r="D83" s="461"/>
      <c r="E83" s="36"/>
      <c r="F83" s="37"/>
      <c r="G83" s="37"/>
      <c r="H83" s="220"/>
      <c r="I83" s="16"/>
      <c r="J83" s="16"/>
      <c r="K83" s="16"/>
    </row>
    <row r="84" spans="1:11" ht="48" customHeight="1">
      <c r="A84" s="31"/>
      <c r="B84" s="468" t="s">
        <v>205</v>
      </c>
      <c r="C84" s="460"/>
      <c r="D84" s="461"/>
      <c r="E84" s="36"/>
      <c r="F84" s="37"/>
      <c r="G84" s="37"/>
      <c r="H84" s="220"/>
      <c r="I84" s="16"/>
      <c r="J84" s="16"/>
      <c r="K84" s="16"/>
    </row>
    <row r="85" spans="1:11" ht="36.65" customHeight="1">
      <c r="A85" s="31"/>
      <c r="B85" s="468" t="s">
        <v>206</v>
      </c>
      <c r="C85" s="460"/>
      <c r="D85" s="525"/>
      <c r="E85" s="36"/>
      <c r="F85" s="37"/>
      <c r="G85" s="37"/>
      <c r="H85" s="220"/>
      <c r="I85" s="16"/>
      <c r="J85" s="16"/>
      <c r="K85" s="16"/>
    </row>
    <row r="86" spans="1:11" ht="21" customHeight="1">
      <c r="A86" s="31"/>
      <c r="B86" s="462" t="s">
        <v>209</v>
      </c>
      <c r="C86" s="460"/>
      <c r="D86" s="460"/>
      <c r="E86" s="457"/>
      <c r="F86" s="457"/>
      <c r="G86" s="457"/>
      <c r="H86" s="458"/>
      <c r="I86" s="16"/>
      <c r="J86" s="16"/>
      <c r="K86" s="16"/>
    </row>
    <row r="87" spans="1:11" ht="27" customHeight="1">
      <c r="A87" s="31"/>
      <c r="B87" s="468" t="s">
        <v>210</v>
      </c>
      <c r="C87" s="469"/>
      <c r="D87" s="470"/>
      <c r="E87" s="36"/>
      <c r="F87" s="37"/>
      <c r="G87" s="37"/>
      <c r="H87" s="220"/>
      <c r="I87" s="16"/>
      <c r="J87" s="16"/>
      <c r="K87" s="16"/>
    </row>
    <row r="88" spans="1:11" ht="27" customHeight="1">
      <c r="A88" s="31"/>
      <c r="B88" s="468" t="s">
        <v>211</v>
      </c>
      <c r="C88" s="469"/>
      <c r="D88" s="470"/>
      <c r="E88" s="36"/>
      <c r="F88" s="37"/>
      <c r="G88" s="37"/>
      <c r="H88" s="220"/>
      <c r="I88" s="16"/>
      <c r="J88" s="16"/>
      <c r="K88" s="16"/>
    </row>
    <row r="89" spans="1:11" ht="31.5" customHeight="1">
      <c r="A89" s="31"/>
      <c r="B89" s="468" t="s">
        <v>212</v>
      </c>
      <c r="C89" s="469"/>
      <c r="D89" s="470"/>
      <c r="E89" s="36"/>
      <c r="F89" s="37"/>
      <c r="G89" s="37"/>
      <c r="H89" s="220"/>
      <c r="I89" s="16"/>
      <c r="J89" s="16"/>
      <c r="K89" s="16"/>
    </row>
    <row r="90" spans="1:11" ht="26">
      <c r="A90" s="31"/>
      <c r="B90" s="468" t="s">
        <v>213</v>
      </c>
      <c r="C90" s="469"/>
      <c r="D90" s="470"/>
      <c r="E90" s="36"/>
      <c r="F90" s="37"/>
      <c r="G90" s="37"/>
      <c r="H90" s="220"/>
      <c r="I90" s="16"/>
      <c r="J90" s="16"/>
      <c r="K90" s="16"/>
    </row>
    <row r="91" spans="1:11" ht="26">
      <c r="A91" s="31"/>
      <c r="B91" s="468" t="s">
        <v>214</v>
      </c>
      <c r="C91" s="460"/>
      <c r="D91" s="461"/>
      <c r="E91" s="36"/>
      <c r="F91" s="37"/>
      <c r="G91" s="37"/>
      <c r="H91" s="220"/>
      <c r="I91" s="16"/>
      <c r="J91" s="16"/>
      <c r="K91" s="16"/>
    </row>
    <row r="92" spans="1:11" ht="29.5" customHeight="1">
      <c r="A92" s="31"/>
      <c r="B92" s="462" t="s">
        <v>215</v>
      </c>
      <c r="C92" s="460"/>
      <c r="D92" s="460"/>
      <c r="E92" s="457"/>
      <c r="F92" s="457"/>
      <c r="G92" s="457"/>
      <c r="H92" s="458"/>
      <c r="I92" s="16"/>
      <c r="J92" s="16"/>
      <c r="K92" s="16"/>
    </row>
    <row r="93" spans="1:11" ht="26.15" customHeight="1">
      <c r="A93" s="31"/>
      <c r="B93" s="459" t="s">
        <v>216</v>
      </c>
      <c r="C93" s="460"/>
      <c r="D93" s="461"/>
      <c r="E93" s="36"/>
      <c r="F93" s="37"/>
      <c r="G93" s="37"/>
      <c r="H93" s="220"/>
      <c r="I93" s="16"/>
      <c r="J93" s="16"/>
      <c r="K93" s="16"/>
    </row>
    <row r="94" spans="1:11" ht="26">
      <c r="A94" s="31"/>
      <c r="B94" s="459" t="s">
        <v>217</v>
      </c>
      <c r="C94" s="460"/>
      <c r="D94" s="461"/>
      <c r="E94" s="36"/>
      <c r="F94" s="37"/>
      <c r="G94" s="37"/>
      <c r="H94" s="220"/>
      <c r="I94" s="16"/>
      <c r="J94" s="16"/>
      <c r="K94" s="16"/>
    </row>
    <row r="95" spans="1:11" ht="42" customHeight="1">
      <c r="A95" s="31"/>
      <c r="B95" s="459" t="s">
        <v>218</v>
      </c>
      <c r="C95" s="460"/>
      <c r="D95" s="461"/>
      <c r="E95" s="39"/>
      <c r="F95" s="40"/>
      <c r="G95" s="40"/>
      <c r="H95" s="221"/>
      <c r="I95" s="16"/>
      <c r="J95" s="16"/>
      <c r="K95" s="16"/>
    </row>
    <row r="96" spans="1:11">
      <c r="A96" s="31"/>
      <c r="B96" s="31"/>
      <c r="C96" s="31"/>
      <c r="D96" s="31"/>
      <c r="E96" s="61"/>
      <c r="F96" s="31"/>
      <c r="G96" s="31"/>
      <c r="H96" s="62"/>
      <c r="I96" s="16"/>
      <c r="J96" s="16"/>
      <c r="K96" s="16"/>
    </row>
    <row r="97" spans="1:11">
      <c r="A97" s="31"/>
      <c r="B97" s="31"/>
      <c r="C97" s="31"/>
      <c r="D97" s="31"/>
      <c r="E97" s="61"/>
      <c r="F97" s="31"/>
      <c r="G97" s="31"/>
      <c r="H97" s="62"/>
      <c r="I97" s="16"/>
      <c r="J97" s="16"/>
      <c r="K97" s="16"/>
    </row>
    <row r="98" spans="1:11">
      <c r="A98" s="31"/>
      <c r="B98" s="31"/>
      <c r="C98" s="31"/>
      <c r="D98" s="31"/>
      <c r="E98" s="61"/>
      <c r="F98" s="31"/>
      <c r="G98" s="31"/>
      <c r="H98" s="62"/>
      <c r="I98" s="16"/>
      <c r="J98" s="16"/>
      <c r="K98" s="16"/>
    </row>
    <row r="99" spans="1:11">
      <c r="E99"/>
      <c r="F99" s="41"/>
      <c r="G99" s="41"/>
      <c r="H99" s="55"/>
    </row>
  </sheetData>
  <sheetProtection password="C47B" sheet="1" objects="1" scenarios="1"/>
  <mergeCells count="88">
    <mergeCell ref="B92:H92"/>
    <mergeCell ref="B60:H60"/>
    <mergeCell ref="D14:G14"/>
    <mergeCell ref="D17:G17"/>
    <mergeCell ref="D20:G20"/>
    <mergeCell ref="B44:H44"/>
    <mergeCell ref="B40:H40"/>
    <mergeCell ref="B35:H35"/>
    <mergeCell ref="B29:H29"/>
    <mergeCell ref="B70:D70"/>
    <mergeCell ref="B71:D71"/>
    <mergeCell ref="B72:D72"/>
    <mergeCell ref="B73:D73"/>
    <mergeCell ref="B74:D74"/>
    <mergeCell ref="B83:D83"/>
    <mergeCell ref="B84:D84"/>
    <mergeCell ref="B85:D85"/>
    <mergeCell ref="B76:H76"/>
    <mergeCell ref="B69:H69"/>
    <mergeCell ref="B79:D79"/>
    <mergeCell ref="B80:D80"/>
    <mergeCell ref="B81:D81"/>
    <mergeCell ref="B82:D82"/>
    <mergeCell ref="C42:D42"/>
    <mergeCell ref="C43:D43"/>
    <mergeCell ref="B78:H78"/>
    <mergeCell ref="B61:D61"/>
    <mergeCell ref="B62:D62"/>
    <mergeCell ref="B63:D63"/>
    <mergeCell ref="B64:D64"/>
    <mergeCell ref="B65:D65"/>
    <mergeCell ref="B66:D66"/>
    <mergeCell ref="B67:D67"/>
    <mergeCell ref="B68:D68"/>
    <mergeCell ref="C47:D47"/>
    <mergeCell ref="C48:D48"/>
    <mergeCell ref="B75:D75"/>
    <mergeCell ref="B77:D77"/>
    <mergeCell ref="H45:H47"/>
    <mergeCell ref="B2:H2"/>
    <mergeCell ref="B4:H4"/>
    <mergeCell ref="B13:G13"/>
    <mergeCell ref="B16:G16"/>
    <mergeCell ref="B10:G10"/>
    <mergeCell ref="B14:C14"/>
    <mergeCell ref="B3:H3"/>
    <mergeCell ref="B11:G11"/>
    <mergeCell ref="B17:C17"/>
    <mergeCell ref="B32:D32"/>
    <mergeCell ref="B33:D33"/>
    <mergeCell ref="E26:E28"/>
    <mergeCell ref="B20:C20"/>
    <mergeCell ref="B30:D30"/>
    <mergeCell ref="B26:D28"/>
    <mergeCell ref="B31:D31"/>
    <mergeCell ref="B23:G23"/>
    <mergeCell ref="B88:D88"/>
    <mergeCell ref="B89:D89"/>
    <mergeCell ref="B90:D90"/>
    <mergeCell ref="B91:D91"/>
    <mergeCell ref="B19:G19"/>
    <mergeCell ref="F26:F28"/>
    <mergeCell ref="G26:G28"/>
    <mergeCell ref="C56:D56"/>
    <mergeCell ref="C57:D57"/>
    <mergeCell ref="C58:D58"/>
    <mergeCell ref="C59:D59"/>
    <mergeCell ref="B34:D34"/>
    <mergeCell ref="C36:D36"/>
    <mergeCell ref="C37:D37"/>
    <mergeCell ref="C38:D38"/>
    <mergeCell ref="C39:D39"/>
    <mergeCell ref="H26:H28"/>
    <mergeCell ref="B55:H55"/>
    <mergeCell ref="B93:D93"/>
    <mergeCell ref="B94:D94"/>
    <mergeCell ref="B95:D95"/>
    <mergeCell ref="B86:H86"/>
    <mergeCell ref="C41:D41"/>
    <mergeCell ref="C45:D45"/>
    <mergeCell ref="C46:D46"/>
    <mergeCell ref="C49:D49"/>
    <mergeCell ref="C50:D50"/>
    <mergeCell ref="C51:D51"/>
    <mergeCell ref="C52:D52"/>
    <mergeCell ref="C54:D54"/>
    <mergeCell ref="B53:H53"/>
    <mergeCell ref="B87:D87"/>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38914"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38915" r:id="rId6" name="Check Box 3">
              <controlPr locked="0" defaultSize="0" autoFill="0" autoLine="0" autoPict="0">
                <anchor moveWithCells="1">
                  <from>
                    <xdr:col>4</xdr:col>
                    <xdr:colOff>355600</xdr:colOff>
                    <xdr:row>40</xdr:row>
                    <xdr:rowOff>38100</xdr:rowOff>
                  </from>
                  <to>
                    <xdr:col>4</xdr:col>
                    <xdr:colOff>584200</xdr:colOff>
                    <xdr:row>40</xdr:row>
                    <xdr:rowOff>298450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38920" r:id="rId8" name="Check Box 8">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38921" r:id="rId9" name="Check Box 9">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38922" r:id="rId10" name="Check Box 10">
              <controlPr locked="0" defaultSize="0" autoFill="0" autoLine="0" autoPict="0">
                <anchor moveWithCells="1">
                  <from>
                    <xdr:col>4</xdr:col>
                    <xdr:colOff>374650</xdr:colOff>
                    <xdr:row>42</xdr:row>
                    <xdr:rowOff>38100</xdr:rowOff>
                  </from>
                  <to>
                    <xdr:col>4</xdr:col>
                    <xdr:colOff>609600</xdr:colOff>
                    <xdr:row>43</xdr:row>
                    <xdr:rowOff>12700</xdr:rowOff>
                  </to>
                </anchor>
              </controlPr>
            </control>
          </mc:Choice>
        </mc:AlternateContent>
        <mc:AlternateContent xmlns:mc="http://schemas.openxmlformats.org/markup-compatibility/2006">
          <mc:Choice Requires="x14">
            <control shapeId="38923" r:id="rId11" name="Check Box 11">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38924" r:id="rId12" name="Check Box 12">
              <controlPr defaultSize="0" autoFill="0" autoLine="0" autoPict="0">
                <anchor moveWithCells="1">
                  <from>
                    <xdr:col>5</xdr:col>
                    <xdr:colOff>520700</xdr:colOff>
                    <xdr:row>72</xdr:row>
                    <xdr:rowOff>69850</xdr:rowOff>
                  </from>
                  <to>
                    <xdr:col>5</xdr:col>
                    <xdr:colOff>742950</xdr:colOff>
                    <xdr:row>72</xdr:row>
                    <xdr:rowOff>323850</xdr:rowOff>
                  </to>
                </anchor>
              </controlPr>
            </control>
          </mc:Choice>
        </mc:AlternateContent>
        <mc:AlternateContent xmlns:mc="http://schemas.openxmlformats.org/markup-compatibility/2006">
          <mc:Choice Requires="x14">
            <control shapeId="38926" r:id="rId13" name="Check Box 14">
              <controlPr locked="0" defaultSize="0" autoFill="0" autoLine="0" autoPict="0">
                <anchor moveWithCells="1">
                  <from>
                    <xdr:col>4</xdr:col>
                    <xdr:colOff>355600</xdr:colOff>
                    <xdr:row>69</xdr:row>
                    <xdr:rowOff>31750</xdr:rowOff>
                  </from>
                  <to>
                    <xdr:col>4</xdr:col>
                    <xdr:colOff>584200</xdr:colOff>
                    <xdr:row>69</xdr:row>
                    <xdr:rowOff>285750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38929" r:id="rId15" name="Check Box 17">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38931" r:id="rId16" name="Check Box 19">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38933" r:id="rId17" name="Check Box 21">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38934" r:id="rId18" name="Check Box 22">
              <controlPr locked="0" defaultSize="0" autoFill="0" autoLine="0" autoPict="0">
                <anchor moveWithCells="1">
                  <from>
                    <xdr:col>4</xdr:col>
                    <xdr:colOff>355600</xdr:colOff>
                    <xdr:row>64</xdr:row>
                    <xdr:rowOff>114300</xdr:rowOff>
                  </from>
                  <to>
                    <xdr:col>4</xdr:col>
                    <xdr:colOff>584200</xdr:colOff>
                    <xdr:row>64</xdr:row>
                    <xdr:rowOff>374650</xdr:rowOff>
                  </to>
                </anchor>
              </controlPr>
            </control>
          </mc:Choice>
        </mc:AlternateContent>
        <mc:AlternateContent xmlns:mc="http://schemas.openxmlformats.org/markup-compatibility/2006">
          <mc:Choice Requires="x14">
            <control shapeId="38935" r:id="rId19" name="Check Box 23">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38936" r:id="rId20" name="Check Box 24">
              <controlPr locked="0" defaultSize="0" autoFill="0" autoLine="0" autoPict="0">
                <anchor moveWithCells="1">
                  <from>
                    <xdr:col>4</xdr:col>
                    <xdr:colOff>355600</xdr:colOff>
                    <xdr:row>65</xdr:row>
                    <xdr:rowOff>165100</xdr:rowOff>
                  </from>
                  <to>
                    <xdr:col>4</xdr:col>
                    <xdr:colOff>584200</xdr:colOff>
                    <xdr:row>65</xdr:row>
                    <xdr:rowOff>425450</xdr:rowOff>
                  </to>
                </anchor>
              </controlPr>
            </control>
          </mc:Choice>
        </mc:AlternateContent>
        <mc:AlternateContent xmlns:mc="http://schemas.openxmlformats.org/markup-compatibility/2006">
          <mc:Choice Requires="x14">
            <control shapeId="38937" r:id="rId21" name="Check Box 25">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38938" r:id="rId22" name="Check Box 26">
              <controlPr locked="0" defaultSize="0" autoFill="0" autoLine="0" autoPict="0">
                <anchor moveWithCells="1">
                  <from>
                    <xdr:col>4</xdr:col>
                    <xdr:colOff>355600</xdr:colOff>
                    <xdr:row>66</xdr:row>
                    <xdr:rowOff>127000</xdr:rowOff>
                  </from>
                  <to>
                    <xdr:col>4</xdr:col>
                    <xdr:colOff>584200</xdr:colOff>
                    <xdr:row>66</xdr:row>
                    <xdr:rowOff>381000</xdr:rowOff>
                  </to>
                </anchor>
              </controlPr>
            </control>
          </mc:Choice>
        </mc:AlternateContent>
        <mc:AlternateContent xmlns:mc="http://schemas.openxmlformats.org/markup-compatibility/2006">
          <mc:Choice Requires="x14">
            <control shapeId="38939" r:id="rId23" name="Check Box 27">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38940" r:id="rId24" name="Check Box 28">
              <controlPr locked="0" defaultSize="0" autoFill="0" autoLine="0" autoPict="0">
                <anchor moveWithCells="1">
                  <from>
                    <xdr:col>4</xdr:col>
                    <xdr:colOff>355600</xdr:colOff>
                    <xdr:row>67</xdr:row>
                    <xdr:rowOff>171450</xdr:rowOff>
                  </from>
                  <to>
                    <xdr:col>4</xdr:col>
                    <xdr:colOff>584200</xdr:colOff>
                    <xdr:row>67</xdr:row>
                    <xdr:rowOff>431800</xdr:rowOff>
                  </to>
                </anchor>
              </controlPr>
            </control>
          </mc:Choice>
        </mc:AlternateContent>
        <mc:AlternateContent xmlns:mc="http://schemas.openxmlformats.org/markup-compatibility/2006">
          <mc:Choice Requires="x14">
            <control shapeId="38941" r:id="rId25" name="Check Box 29">
              <controlPr defaultSize="0" autoFill="0" autoLine="0" autoPict="0">
                <anchor moveWithCells="1">
                  <from>
                    <xdr:col>5</xdr:col>
                    <xdr:colOff>425450</xdr:colOff>
                    <xdr:row>67</xdr:row>
                    <xdr:rowOff>203200</xdr:rowOff>
                  </from>
                  <to>
                    <xdr:col>5</xdr:col>
                    <xdr:colOff>647700</xdr:colOff>
                    <xdr:row>67</xdr:row>
                    <xdr:rowOff>457200</xdr:rowOff>
                  </to>
                </anchor>
              </controlPr>
            </control>
          </mc:Choice>
        </mc:AlternateContent>
        <mc:AlternateContent xmlns:mc="http://schemas.openxmlformats.org/markup-compatibility/2006">
          <mc:Choice Requires="x14">
            <control shapeId="38942" r:id="rId26" name="Check Box 30">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38943" r:id="rId27" name="Check Box 31">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38944" r:id="rId28" name="Check Box 32">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38945" r:id="rId29" name="Check Box 33">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38946" r:id="rId30" name="Check Box 34">
              <controlPr locked="0" defaultSize="0" autoFill="0" autoLine="0" autoPict="0">
                <anchor moveWithCells="1">
                  <from>
                    <xdr:col>4</xdr:col>
                    <xdr:colOff>317500</xdr:colOff>
                    <xdr:row>82</xdr:row>
                    <xdr:rowOff>38100</xdr:rowOff>
                  </from>
                  <to>
                    <xdr:col>4</xdr:col>
                    <xdr:colOff>546100</xdr:colOff>
                    <xdr:row>82</xdr:row>
                    <xdr:rowOff>298450</xdr:rowOff>
                  </to>
                </anchor>
              </controlPr>
            </control>
          </mc:Choice>
        </mc:AlternateContent>
        <mc:AlternateContent xmlns:mc="http://schemas.openxmlformats.org/markup-compatibility/2006">
          <mc:Choice Requires="x14">
            <control shapeId="38947" r:id="rId31" name="Check Box 35">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38948" r:id="rId32" name="Check Box 36">
              <controlPr locked="0" defaultSize="0" autoFill="0" autoLine="0" autoPict="0">
                <anchor moveWithCells="1">
                  <from>
                    <xdr:col>4</xdr:col>
                    <xdr:colOff>323850</xdr:colOff>
                    <xdr:row>83</xdr:row>
                    <xdr:rowOff>146050</xdr:rowOff>
                  </from>
                  <to>
                    <xdr:col>4</xdr:col>
                    <xdr:colOff>552450</xdr:colOff>
                    <xdr:row>83</xdr:row>
                    <xdr:rowOff>400050</xdr:rowOff>
                  </to>
                </anchor>
              </controlPr>
            </control>
          </mc:Choice>
        </mc:AlternateContent>
        <mc:AlternateContent xmlns:mc="http://schemas.openxmlformats.org/markup-compatibility/2006">
          <mc:Choice Requires="x14">
            <control shapeId="38949" r:id="rId33" name="Check Box 37">
              <controlPr defaultSize="0" autoFill="0" autoLine="0" autoPict="0">
                <anchor moveWithCells="1">
                  <from>
                    <xdr:col>5</xdr:col>
                    <xdr:colOff>488950</xdr:colOff>
                    <xdr:row>83</xdr:row>
                    <xdr:rowOff>146050</xdr:rowOff>
                  </from>
                  <to>
                    <xdr:col>5</xdr:col>
                    <xdr:colOff>704850</xdr:colOff>
                    <xdr:row>83</xdr:row>
                    <xdr:rowOff>393700</xdr:rowOff>
                  </to>
                </anchor>
              </controlPr>
            </control>
          </mc:Choice>
        </mc:AlternateContent>
        <mc:AlternateContent xmlns:mc="http://schemas.openxmlformats.org/markup-compatibility/2006">
          <mc:Choice Requires="x14">
            <control shapeId="38950" r:id="rId34" name="Check Box 38">
              <controlPr locked="0" defaultSize="0" autoFill="0" autoLine="0" autoPict="0">
                <anchor moveWithCells="1">
                  <from>
                    <xdr:col>4</xdr:col>
                    <xdr:colOff>317500</xdr:colOff>
                    <xdr:row>84</xdr:row>
                    <xdr:rowOff>38100</xdr:rowOff>
                  </from>
                  <to>
                    <xdr:col>4</xdr:col>
                    <xdr:colOff>546100</xdr:colOff>
                    <xdr:row>84</xdr:row>
                    <xdr:rowOff>298450</xdr:rowOff>
                  </to>
                </anchor>
              </controlPr>
            </control>
          </mc:Choice>
        </mc:AlternateContent>
        <mc:AlternateContent xmlns:mc="http://schemas.openxmlformats.org/markup-compatibility/2006">
          <mc:Choice Requires="x14">
            <control shapeId="38951" r:id="rId35" name="Check Box 39">
              <controlPr defaultSize="0" autoFill="0" autoLine="0" autoPict="0">
                <anchor moveWithCells="1">
                  <from>
                    <xdr:col>5</xdr:col>
                    <xdr:colOff>469900</xdr:colOff>
                    <xdr:row>84</xdr:row>
                    <xdr:rowOff>107950</xdr:rowOff>
                  </from>
                  <to>
                    <xdr:col>5</xdr:col>
                    <xdr:colOff>679450</xdr:colOff>
                    <xdr:row>84</xdr:row>
                    <xdr:rowOff>355600</xdr:rowOff>
                  </to>
                </anchor>
              </controlPr>
            </control>
          </mc:Choice>
        </mc:AlternateContent>
        <mc:AlternateContent xmlns:mc="http://schemas.openxmlformats.org/markup-compatibility/2006">
          <mc:Choice Requires="x14">
            <control shapeId="38952" r:id="rId36" name="Check Box 40">
              <controlPr locked="0" defaultSize="0" autoFill="0" autoLine="0" autoPict="0">
                <anchor moveWithCells="1">
                  <from>
                    <xdr:col>4</xdr:col>
                    <xdr:colOff>361950</xdr:colOff>
                    <xdr:row>76</xdr:row>
                    <xdr:rowOff>114300</xdr:rowOff>
                  </from>
                  <to>
                    <xdr:col>4</xdr:col>
                    <xdr:colOff>869950</xdr:colOff>
                    <xdr:row>76</xdr:row>
                    <xdr:rowOff>495300</xdr:rowOff>
                  </to>
                </anchor>
              </controlPr>
            </control>
          </mc:Choice>
        </mc:AlternateContent>
        <mc:AlternateContent xmlns:mc="http://schemas.openxmlformats.org/markup-compatibility/2006">
          <mc:Choice Requires="x14">
            <control shapeId="38953" r:id="rId37" name="Check Box 41">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38954" r:id="rId38" name="Check Box 42">
              <controlPr locked="0" defaultSize="0" autoFill="0" autoLine="0" autoPict="0">
                <anchor moveWithCells="1">
                  <from>
                    <xdr:col>4</xdr:col>
                    <xdr:colOff>355600</xdr:colOff>
                    <xdr:row>73</xdr:row>
                    <xdr:rowOff>127000</xdr:rowOff>
                  </from>
                  <to>
                    <xdr:col>4</xdr:col>
                    <xdr:colOff>565150</xdr:colOff>
                    <xdr:row>73</xdr:row>
                    <xdr:rowOff>488950</xdr:rowOff>
                  </to>
                </anchor>
              </controlPr>
            </control>
          </mc:Choice>
        </mc:AlternateContent>
        <mc:AlternateContent xmlns:mc="http://schemas.openxmlformats.org/markup-compatibility/2006">
          <mc:Choice Requires="x14">
            <control shapeId="38955" r:id="rId39" name="Check Box 43">
              <controlPr locked="0" defaultSize="0" autoFill="0" autoLine="0" autoPict="0">
                <anchor moveWithCells="1">
                  <from>
                    <xdr:col>4</xdr:col>
                    <xdr:colOff>419100</xdr:colOff>
                    <xdr:row>86</xdr:row>
                    <xdr:rowOff>38100</xdr:rowOff>
                  </from>
                  <to>
                    <xdr:col>4</xdr:col>
                    <xdr:colOff>647700</xdr:colOff>
                    <xdr:row>87</xdr:row>
                    <xdr:rowOff>0</xdr:rowOff>
                  </to>
                </anchor>
              </controlPr>
            </control>
          </mc:Choice>
        </mc:AlternateContent>
        <mc:AlternateContent xmlns:mc="http://schemas.openxmlformats.org/markup-compatibility/2006">
          <mc:Choice Requires="x14">
            <control shapeId="38956" r:id="rId40" name="Check Box 44">
              <controlPr defaultSize="0" autoFill="0" autoLine="0" autoPict="0">
                <anchor moveWithCells="1">
                  <from>
                    <xdr:col>5</xdr:col>
                    <xdr:colOff>488950</xdr:colOff>
                    <xdr:row>86</xdr:row>
                    <xdr:rowOff>38100</xdr:rowOff>
                  </from>
                  <to>
                    <xdr:col>5</xdr:col>
                    <xdr:colOff>704850</xdr:colOff>
                    <xdr:row>87</xdr:row>
                    <xdr:rowOff>12700</xdr:rowOff>
                  </to>
                </anchor>
              </controlPr>
            </control>
          </mc:Choice>
        </mc:AlternateContent>
        <mc:AlternateContent xmlns:mc="http://schemas.openxmlformats.org/markup-compatibility/2006">
          <mc:Choice Requires="x14">
            <control shapeId="38957" r:id="rId41" name="Check Box 45">
              <controlPr locked="0" defaultSize="0" autoFill="0" autoLine="0" autoPict="0">
                <anchor moveWithCells="1">
                  <from>
                    <xdr:col>4</xdr:col>
                    <xdr:colOff>419100</xdr:colOff>
                    <xdr:row>88</xdr:row>
                    <xdr:rowOff>38100</xdr:rowOff>
                  </from>
                  <to>
                    <xdr:col>4</xdr:col>
                    <xdr:colOff>647700</xdr:colOff>
                    <xdr:row>89</xdr:row>
                    <xdr:rowOff>0</xdr:rowOff>
                  </to>
                </anchor>
              </controlPr>
            </control>
          </mc:Choice>
        </mc:AlternateContent>
        <mc:AlternateContent xmlns:mc="http://schemas.openxmlformats.org/markup-compatibility/2006">
          <mc:Choice Requires="x14">
            <control shapeId="38958" r:id="rId42" name="Check Box 46">
              <controlPr locked="0" defaultSize="0" autoFill="0" autoLine="0" autoPict="0">
                <anchor moveWithCells="1">
                  <from>
                    <xdr:col>4</xdr:col>
                    <xdr:colOff>419100</xdr:colOff>
                    <xdr:row>89</xdr:row>
                    <xdr:rowOff>38100</xdr:rowOff>
                  </from>
                  <to>
                    <xdr:col>4</xdr:col>
                    <xdr:colOff>647700</xdr:colOff>
                    <xdr:row>89</xdr:row>
                    <xdr:rowOff>298450</xdr:rowOff>
                  </to>
                </anchor>
              </controlPr>
            </control>
          </mc:Choice>
        </mc:AlternateContent>
        <mc:AlternateContent xmlns:mc="http://schemas.openxmlformats.org/markup-compatibility/2006">
          <mc:Choice Requires="x14">
            <control shapeId="38959" r:id="rId43" name="Check Box 47">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38960" r:id="rId44" name="Check Box 48">
              <controlPr locked="0" defaultSize="0" autoFill="0" autoLine="0" autoPict="0">
                <anchor moveWithCells="1">
                  <from>
                    <xdr:col>4</xdr:col>
                    <xdr:colOff>419100</xdr:colOff>
                    <xdr:row>90</xdr:row>
                    <xdr:rowOff>38100</xdr:rowOff>
                  </from>
                  <to>
                    <xdr:col>4</xdr:col>
                    <xdr:colOff>647700</xdr:colOff>
                    <xdr:row>90</xdr:row>
                    <xdr:rowOff>298450</xdr:rowOff>
                  </to>
                </anchor>
              </controlPr>
            </control>
          </mc:Choice>
        </mc:AlternateContent>
        <mc:AlternateContent xmlns:mc="http://schemas.openxmlformats.org/markup-compatibility/2006">
          <mc:Choice Requires="x14">
            <control shapeId="38961" r:id="rId45" name="Check Box 49">
              <controlPr defaultSize="0" autoFill="0" autoLine="0" autoPict="0">
                <anchor moveWithCells="1">
                  <from>
                    <xdr:col>5</xdr:col>
                    <xdr:colOff>488950</xdr:colOff>
                    <xdr:row>90</xdr:row>
                    <xdr:rowOff>50800</xdr:rowOff>
                  </from>
                  <to>
                    <xdr:col>5</xdr:col>
                    <xdr:colOff>711200</xdr:colOff>
                    <xdr:row>90</xdr:row>
                    <xdr:rowOff>298450</xdr:rowOff>
                  </to>
                </anchor>
              </controlPr>
            </control>
          </mc:Choice>
        </mc:AlternateContent>
        <mc:AlternateContent xmlns:mc="http://schemas.openxmlformats.org/markup-compatibility/2006">
          <mc:Choice Requires="x14">
            <control shapeId="38962" r:id="rId46" name="Check Box 50">
              <controlPr locked="0" defaultSize="0" autoFill="0" autoLine="0" autoPict="0">
                <anchor moveWithCells="1">
                  <from>
                    <xdr:col>4</xdr:col>
                    <xdr:colOff>419100</xdr:colOff>
                    <xdr:row>92</xdr:row>
                    <xdr:rowOff>38100</xdr:rowOff>
                  </from>
                  <to>
                    <xdr:col>4</xdr:col>
                    <xdr:colOff>647700</xdr:colOff>
                    <xdr:row>93</xdr:row>
                    <xdr:rowOff>0</xdr:rowOff>
                  </to>
                </anchor>
              </controlPr>
            </control>
          </mc:Choice>
        </mc:AlternateContent>
        <mc:AlternateContent xmlns:mc="http://schemas.openxmlformats.org/markup-compatibility/2006">
          <mc:Choice Requires="x14">
            <control shapeId="38963" r:id="rId47" name="Check Box 51">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38965" r:id="rId48" name="Check Box 53">
              <controlPr locked="0" defaultSize="0" autoFill="0" autoLine="0" autoPict="0">
                <anchor moveWithCells="1">
                  <from>
                    <xdr:col>4</xdr:col>
                    <xdr:colOff>361950</xdr:colOff>
                    <xdr:row>41</xdr:row>
                    <xdr:rowOff>133350</xdr:rowOff>
                  </from>
                  <to>
                    <xdr:col>4</xdr:col>
                    <xdr:colOff>584200</xdr:colOff>
                    <xdr:row>41</xdr:row>
                    <xdr:rowOff>393700</xdr:rowOff>
                  </to>
                </anchor>
              </controlPr>
            </control>
          </mc:Choice>
        </mc:AlternateContent>
        <mc:AlternateContent xmlns:mc="http://schemas.openxmlformats.org/markup-compatibility/2006">
          <mc:Choice Requires="x14">
            <control shapeId="38966" r:id="rId49" name="Check Box 54">
              <controlPr defaultSize="0" autoFill="0" autoLine="0" autoPict="0" macro="[0]!Caseàcocher54_Cliquer">
                <anchor moveWithCells="1">
                  <from>
                    <xdr:col>5</xdr:col>
                    <xdr:colOff>438150</xdr:colOff>
                    <xdr:row>29</xdr:row>
                    <xdr:rowOff>298450</xdr:rowOff>
                  </from>
                  <to>
                    <xdr:col>5</xdr:col>
                    <xdr:colOff>647700</xdr:colOff>
                    <xdr:row>29</xdr:row>
                    <xdr:rowOff>552450</xdr:rowOff>
                  </to>
                </anchor>
              </controlPr>
            </control>
          </mc:Choice>
        </mc:AlternateContent>
        <mc:AlternateContent xmlns:mc="http://schemas.openxmlformats.org/markup-compatibility/2006">
          <mc:Choice Requires="x14">
            <control shapeId="38967" r:id="rId50" name="Check Box 55">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38968" r:id="rId51" name="Check Box 56">
              <controlPr locked="0" defaultSize="0" autoFill="0" autoLine="0" autoPict="0">
                <anchor moveWithCells="1">
                  <from>
                    <xdr:col>4</xdr:col>
                    <xdr:colOff>355600</xdr:colOff>
                    <xdr:row>63</xdr:row>
                    <xdr:rowOff>50800</xdr:rowOff>
                  </from>
                  <to>
                    <xdr:col>4</xdr:col>
                    <xdr:colOff>755650</xdr:colOff>
                    <xdr:row>63</xdr:row>
                    <xdr:rowOff>393700</xdr:rowOff>
                  </to>
                </anchor>
              </controlPr>
            </control>
          </mc:Choice>
        </mc:AlternateContent>
        <mc:AlternateContent xmlns:mc="http://schemas.openxmlformats.org/markup-compatibility/2006">
          <mc:Choice Requires="x14">
            <control shapeId="38969" r:id="rId52" name="Check Box 57">
              <controlPr defaultSize="0" autoFill="0" autoLine="0" autoPict="0">
                <anchor moveWithCells="1">
                  <from>
                    <xdr:col>5</xdr:col>
                    <xdr:colOff>425450</xdr:colOff>
                    <xdr:row>61</xdr:row>
                    <xdr:rowOff>69850</xdr:rowOff>
                  </from>
                  <to>
                    <xdr:col>5</xdr:col>
                    <xdr:colOff>806450</xdr:colOff>
                    <xdr:row>61</xdr:row>
                    <xdr:rowOff>355600</xdr:rowOff>
                  </to>
                </anchor>
              </controlPr>
            </control>
          </mc:Choice>
        </mc:AlternateContent>
        <mc:AlternateContent xmlns:mc="http://schemas.openxmlformats.org/markup-compatibility/2006">
          <mc:Choice Requires="x14">
            <control shapeId="38970" r:id="rId53" name="Check Box 58">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38971" r:id="rId54" name="Check Box 59">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38972" r:id="rId55" name="Check Box 60">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38973" r:id="rId56" name="Check Box 61">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38974" r:id="rId57" name="Check Box 62">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38975" r:id="rId58" name="Check Box 63">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38976" r:id="rId59" name="Check Box 64">
              <controlPr defaultSize="0" autoFill="0" autoLine="0" autoPict="0">
                <anchor moveWithCells="1">
                  <from>
                    <xdr:col>5</xdr:col>
                    <xdr:colOff>450850</xdr:colOff>
                    <xdr:row>31</xdr:row>
                    <xdr:rowOff>127000</xdr:rowOff>
                  </from>
                  <to>
                    <xdr:col>5</xdr:col>
                    <xdr:colOff>869950</xdr:colOff>
                    <xdr:row>31</xdr:row>
                    <xdr:rowOff>476250</xdr:rowOff>
                  </to>
                </anchor>
              </controlPr>
            </control>
          </mc:Choice>
        </mc:AlternateContent>
        <mc:AlternateContent xmlns:mc="http://schemas.openxmlformats.org/markup-compatibility/2006">
          <mc:Choice Requires="x14">
            <control shapeId="38977" r:id="rId60" name="Check Box 65">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38979" r:id="rId61" name="Check Box 67">
              <controlPr defaultSize="0" autoFill="0" autoLine="0" autoPict="0">
                <anchor moveWithCells="1">
                  <from>
                    <xdr:col>5</xdr:col>
                    <xdr:colOff>463550</xdr:colOff>
                    <xdr:row>33</xdr:row>
                    <xdr:rowOff>215900</xdr:rowOff>
                  </from>
                  <to>
                    <xdr:col>5</xdr:col>
                    <xdr:colOff>742950</xdr:colOff>
                    <xdr:row>33</xdr:row>
                    <xdr:rowOff>482600</xdr:rowOff>
                  </to>
                </anchor>
              </controlPr>
            </control>
          </mc:Choice>
        </mc:AlternateContent>
        <mc:AlternateContent xmlns:mc="http://schemas.openxmlformats.org/markup-compatibility/2006">
          <mc:Choice Requires="x14">
            <control shapeId="38980" r:id="rId62" name="Check Box 68">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39001" r:id="rId63" name="Check Box 89">
              <controlPr locked="0" defaultSize="0" autoFill="0" autoLine="0" autoPict="0">
                <anchor moveWithCells="1">
                  <from>
                    <xdr:col>4</xdr:col>
                    <xdr:colOff>419100</xdr:colOff>
                    <xdr:row>94</xdr:row>
                    <xdr:rowOff>107950</xdr:rowOff>
                  </from>
                  <to>
                    <xdr:col>4</xdr:col>
                    <xdr:colOff>647700</xdr:colOff>
                    <xdr:row>94</xdr:row>
                    <xdr:rowOff>361950</xdr:rowOff>
                  </to>
                </anchor>
              </controlPr>
            </control>
          </mc:Choice>
        </mc:AlternateContent>
        <mc:AlternateContent xmlns:mc="http://schemas.openxmlformats.org/markup-compatibility/2006">
          <mc:Choice Requires="x14">
            <control shapeId="39002" r:id="rId64" name="Check Box 90">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39027" r:id="rId65" name="Check Box 115">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39028" r:id="rId66" name="Check Box 116">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39029" r:id="rId67" name="Check Box 117">
              <controlPr locked="0" defaultSize="0" autoFill="0" autoLine="0" autoPict="0">
                <anchor moveWithCells="1">
                  <from>
                    <xdr:col>4</xdr:col>
                    <xdr:colOff>419100</xdr:colOff>
                    <xdr:row>93</xdr:row>
                    <xdr:rowOff>38100</xdr:rowOff>
                  </from>
                  <to>
                    <xdr:col>4</xdr:col>
                    <xdr:colOff>647700</xdr:colOff>
                    <xdr:row>94</xdr:row>
                    <xdr:rowOff>0</xdr:rowOff>
                  </to>
                </anchor>
              </controlPr>
            </control>
          </mc:Choice>
        </mc:AlternateContent>
        <mc:AlternateContent xmlns:mc="http://schemas.openxmlformats.org/markup-compatibility/2006">
          <mc:Choice Requires="x14">
            <control shapeId="39030" r:id="rId68" name="Check Box 118">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39035" r:id="rId69" name="Check Box 123">
              <controlPr defaultSize="0" autoFill="0" autoLine="0" autoPict="0">
                <anchor moveWithCells="1">
                  <from>
                    <xdr:col>5</xdr:col>
                    <xdr:colOff>520700</xdr:colOff>
                    <xdr:row>40</xdr:row>
                    <xdr:rowOff>19050</xdr:rowOff>
                  </from>
                  <to>
                    <xdr:col>5</xdr:col>
                    <xdr:colOff>742950</xdr:colOff>
                    <xdr:row>40</xdr:row>
                    <xdr:rowOff>273050</xdr:rowOff>
                  </to>
                </anchor>
              </controlPr>
            </control>
          </mc:Choice>
        </mc:AlternateContent>
        <mc:AlternateContent xmlns:mc="http://schemas.openxmlformats.org/markup-compatibility/2006">
          <mc:Choice Requires="x14">
            <control shapeId="39036" r:id="rId70" name="Check Box 124">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39037" r:id="rId71" name="Check Box 125">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39038" r:id="rId72" name="Check Box 126">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39039" r:id="rId73" name="Check Box 127">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39040" r:id="rId74" name="Check Box 128">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39041" r:id="rId75" name="Check Box 129">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39042" r:id="rId76" name="Check Box 130">
              <controlPr defaultSize="0" autoFill="0" autoLine="0" autoPict="0">
                <anchor moveWithCells="1">
                  <from>
                    <xdr:col>6</xdr:col>
                    <xdr:colOff>527050</xdr:colOff>
                    <xdr:row>48</xdr:row>
                    <xdr:rowOff>38100</xdr:rowOff>
                  </from>
                  <to>
                    <xdr:col>6</xdr:col>
                    <xdr:colOff>742950</xdr:colOff>
                    <xdr:row>48</xdr:row>
                    <xdr:rowOff>298450</xdr:rowOff>
                  </to>
                </anchor>
              </controlPr>
            </control>
          </mc:Choice>
        </mc:AlternateContent>
        <mc:AlternateContent xmlns:mc="http://schemas.openxmlformats.org/markup-compatibility/2006">
          <mc:Choice Requires="x14">
            <control shapeId="39043" r:id="rId77" name="Check Box 131">
              <controlPr locked="0" defaultSize="0" autoFill="0" autoLine="0" autoPict="0">
                <anchor moveWithCells="1">
                  <from>
                    <xdr:col>4</xdr:col>
                    <xdr:colOff>400050</xdr:colOff>
                    <xdr:row>48</xdr:row>
                    <xdr:rowOff>317500</xdr:rowOff>
                  </from>
                  <to>
                    <xdr:col>4</xdr:col>
                    <xdr:colOff>838200</xdr:colOff>
                    <xdr:row>50</xdr:row>
                    <xdr:rowOff>19050</xdr:rowOff>
                  </to>
                </anchor>
              </controlPr>
            </control>
          </mc:Choice>
        </mc:AlternateContent>
        <mc:AlternateContent xmlns:mc="http://schemas.openxmlformats.org/markup-compatibility/2006">
          <mc:Choice Requires="x14">
            <control shapeId="39044" r:id="rId78" name="Check Box 132">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39045" r:id="rId79" name="Check Box 133">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39046" r:id="rId80" name="Check Box 134">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39047" r:id="rId81" name="Check Box 135">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39048" r:id="rId82" name="Check Box 136">
              <controlPr locked="0" defaultSize="0" autoFill="0" autoLine="0" autoPict="0">
                <anchor moveWithCells="1">
                  <from>
                    <xdr:col>4</xdr:col>
                    <xdr:colOff>298450</xdr:colOff>
                    <xdr:row>35</xdr:row>
                    <xdr:rowOff>146050</xdr:rowOff>
                  </from>
                  <to>
                    <xdr:col>4</xdr:col>
                    <xdr:colOff>527050</xdr:colOff>
                    <xdr:row>36</xdr:row>
                    <xdr:rowOff>12700</xdr:rowOff>
                  </to>
                </anchor>
              </controlPr>
            </control>
          </mc:Choice>
        </mc:AlternateContent>
        <mc:AlternateContent xmlns:mc="http://schemas.openxmlformats.org/markup-compatibility/2006">
          <mc:Choice Requires="x14">
            <control shapeId="39049" r:id="rId83" name="Check Box 137">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39050" r:id="rId84" name="Check Box 138">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39051" r:id="rId85" name="Check Box 139">
              <controlPr locked="0" defaultSize="0" autoFill="0" autoLine="0" autoPict="0">
                <anchor moveWithCells="1">
                  <from>
                    <xdr:col>4</xdr:col>
                    <xdr:colOff>323850</xdr:colOff>
                    <xdr:row>38</xdr:row>
                    <xdr:rowOff>336550</xdr:rowOff>
                  </from>
                  <to>
                    <xdr:col>4</xdr:col>
                    <xdr:colOff>552450</xdr:colOff>
                    <xdr:row>38</xdr:row>
                    <xdr:rowOff>590550</xdr:rowOff>
                  </to>
                </anchor>
              </controlPr>
            </control>
          </mc:Choice>
        </mc:AlternateContent>
        <mc:AlternateContent xmlns:mc="http://schemas.openxmlformats.org/markup-compatibility/2006">
          <mc:Choice Requires="x14">
            <control shapeId="39052" r:id="rId86" name="Check Box 140">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39053" r:id="rId87" name="Check Box 141">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39054" r:id="rId88" name="Check Box 142">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39055" r:id="rId89" name="Check Box 143">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39056" r:id="rId90" name="Check Box 144">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39057" r:id="rId91" name="Check Box 145">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39058" r:id="rId92" name="Check Box 146">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39059" r:id="rId93" name="Check Box 147">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39060" r:id="rId94" name="Check Box 148">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39061" r:id="rId95" name="Check Box 149">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39062" r:id="rId96" name="Check Box 150">
              <controlPr locked="0" defaultSize="0" autoFill="0" autoLine="0" autoPict="0">
                <anchor moveWithCells="1">
                  <from>
                    <xdr:col>4</xdr:col>
                    <xdr:colOff>355600</xdr:colOff>
                    <xdr:row>70</xdr:row>
                    <xdr:rowOff>38100</xdr:rowOff>
                  </from>
                  <to>
                    <xdr:col>4</xdr:col>
                    <xdr:colOff>584200</xdr:colOff>
                    <xdr:row>70</xdr:row>
                    <xdr:rowOff>298450</xdr:rowOff>
                  </to>
                </anchor>
              </controlPr>
            </control>
          </mc:Choice>
        </mc:AlternateContent>
        <mc:AlternateContent xmlns:mc="http://schemas.openxmlformats.org/markup-compatibility/2006">
          <mc:Choice Requires="x14">
            <control shapeId="39063" r:id="rId97" name="Check Box 151">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39064" r:id="rId98" name="Check Box 152">
              <controlPr locked="0" defaultSize="0" autoFill="0" autoLine="0" autoPict="0">
                <anchor moveWithCells="1">
                  <from>
                    <xdr:col>4</xdr:col>
                    <xdr:colOff>355600</xdr:colOff>
                    <xdr:row>71</xdr:row>
                    <xdr:rowOff>38100</xdr:rowOff>
                  </from>
                  <to>
                    <xdr:col>4</xdr:col>
                    <xdr:colOff>584200</xdr:colOff>
                    <xdr:row>71</xdr:row>
                    <xdr:rowOff>298450</xdr:rowOff>
                  </to>
                </anchor>
              </controlPr>
            </control>
          </mc:Choice>
        </mc:AlternateContent>
        <mc:AlternateContent xmlns:mc="http://schemas.openxmlformats.org/markup-compatibility/2006">
          <mc:Choice Requires="x14">
            <control shapeId="39065" r:id="rId99" name="Check Box 153">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39066" r:id="rId100" name="Check Box 154">
              <controlPr locked="0" defaultSize="0" autoFill="0" autoLine="0" autoPict="0">
                <anchor moveWithCells="1">
                  <from>
                    <xdr:col>4</xdr:col>
                    <xdr:colOff>355600</xdr:colOff>
                    <xdr:row>72</xdr:row>
                    <xdr:rowOff>50800</xdr:rowOff>
                  </from>
                  <to>
                    <xdr:col>4</xdr:col>
                    <xdr:colOff>584200</xdr:colOff>
                    <xdr:row>72</xdr:row>
                    <xdr:rowOff>304800</xdr:rowOff>
                  </to>
                </anchor>
              </controlPr>
            </control>
          </mc:Choice>
        </mc:AlternateContent>
        <mc:AlternateContent xmlns:mc="http://schemas.openxmlformats.org/markup-compatibility/2006">
          <mc:Choice Requires="x14">
            <control shapeId="39067" r:id="rId101" name="Check Box 155">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39068" r:id="rId102" name="Check Box 156">
              <controlPr locked="0" defaultSize="0" autoFill="0" autoLine="0" autoPict="0">
                <anchor moveWithCells="1">
                  <from>
                    <xdr:col>4</xdr:col>
                    <xdr:colOff>419100</xdr:colOff>
                    <xdr:row>87</xdr:row>
                    <xdr:rowOff>38100</xdr:rowOff>
                  </from>
                  <to>
                    <xdr:col>4</xdr:col>
                    <xdr:colOff>647700</xdr:colOff>
                    <xdr:row>88</xdr:row>
                    <xdr:rowOff>0</xdr:rowOff>
                  </to>
                </anchor>
              </controlPr>
            </control>
          </mc:Choice>
        </mc:AlternateContent>
        <mc:AlternateContent xmlns:mc="http://schemas.openxmlformats.org/markup-compatibility/2006">
          <mc:Choice Requires="x14">
            <control shapeId="39069" r:id="rId103" name="Check Box 157">
              <controlPr defaultSize="0" autoFill="0" autoLine="0" autoPict="0">
                <anchor moveWithCells="1">
                  <from>
                    <xdr:col>5</xdr:col>
                    <xdr:colOff>488950</xdr:colOff>
                    <xdr:row>87</xdr:row>
                    <xdr:rowOff>50800</xdr:rowOff>
                  </from>
                  <to>
                    <xdr:col>5</xdr:col>
                    <xdr:colOff>717550</xdr:colOff>
                    <xdr:row>88</xdr:row>
                    <xdr:rowOff>12700</xdr:rowOff>
                  </to>
                </anchor>
              </controlPr>
            </control>
          </mc:Choice>
        </mc:AlternateContent>
        <mc:AlternateContent xmlns:mc="http://schemas.openxmlformats.org/markup-compatibility/2006">
          <mc:Choice Requires="x14">
            <control shapeId="39070" r:id="rId104" name="Check Box 158">
              <controlPr locked="0" defaultSize="0" autoFill="0" autoLine="0" autoPict="0">
                <anchor moveWithCells="1">
                  <from>
                    <xdr:col>4</xdr:col>
                    <xdr:colOff>355600</xdr:colOff>
                    <xdr:row>74</xdr:row>
                    <xdr:rowOff>127000</xdr:rowOff>
                  </from>
                  <to>
                    <xdr:col>4</xdr:col>
                    <xdr:colOff>565150</xdr:colOff>
                    <xdr:row>74</xdr:row>
                    <xdr:rowOff>488950</xdr:rowOff>
                  </to>
                </anchor>
              </controlPr>
            </control>
          </mc:Choice>
        </mc:AlternateContent>
        <mc:AlternateContent xmlns:mc="http://schemas.openxmlformats.org/markup-compatibility/2006">
          <mc:Choice Requires="x14">
            <control shapeId="39071" r:id="rId105" name="Check Box 159">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39072" r:id="rId106" name="Check Box 160">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39073" r:id="rId107" name="Check Box 161">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39074" r:id="rId108" name="Check Box 162">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39075" r:id="rId109" name="Check Box 163">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39076" r:id="rId110" name="Check Box 164">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39077" r:id="rId111" name="Check Box 165">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39078" r:id="rId112" name="Check Box 166">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39079" r:id="rId113" name="Check Box 167">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39080" r:id="rId114" name="Check Box 168">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39081" r:id="rId115" name="Check Box 169">
              <controlPr defaultSize="0" autoFill="0" autoLine="0" autoPict="0" macro="[0]!Caseàcocher54_Cliquer">
                <anchor moveWithCells="1">
                  <from>
                    <xdr:col>5</xdr:col>
                    <xdr:colOff>438150</xdr:colOff>
                    <xdr:row>30</xdr:row>
                    <xdr:rowOff>57150</xdr:rowOff>
                  </from>
                  <to>
                    <xdr:col>5</xdr:col>
                    <xdr:colOff>647700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Notice générale</vt:lpstr>
      <vt:lpstr>Notice &amp; condi.d'éligibilité</vt:lpstr>
      <vt:lpstr>ANXE1-Dépenses prévi</vt:lpstr>
      <vt:lpstr>ANXE2-Ress. Prévi</vt:lpstr>
      <vt:lpstr>ANXE3-Bilan Prévi.</vt:lpstr>
      <vt:lpstr>ANXE4-Infos Partenaires</vt:lpstr>
      <vt:lpstr>ANXE5-Pièces justif.</vt:lpstr>
      <vt:lpstr>'ANXE1-Dépenses prévi'!Zone_d_impression</vt:lpstr>
      <vt:lpstr>'ANXE2-Ress. Prévi'!Zone_d_impression</vt:lpstr>
      <vt:lpstr>'ANXE3-Bilan Prévi.'!Zone_d_impression</vt:lpstr>
      <vt:lpstr>'ANXE4-Infos Partenaires'!Zone_d_impression</vt:lpstr>
      <vt:lpstr>'ANXE5-Pièces justif.'!Zone_d_impression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2023-07-13T14:47:50Z</dcterms:modified>
</cp:coreProperties>
</file>