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DIMER\SFEAMPA\ZZ-FEAMP21-27\2-FRANCE\X_innovation\07_ AAP  AMI _ cahiers des charges\2025\Cahiers des charges\Annexes financières\"/>
    </mc:Choice>
  </mc:AlternateContent>
  <xr:revisionPtr revIDLastSave="0" documentId="13_ncr:1_{8B4D32FE-CA69-44AE-9605-6337A7C06650}" xr6:coauthVersionLast="47" xr6:coauthVersionMax="47" xr10:uidLastSave="{00000000-0000-0000-0000-000000000000}"/>
  <bookViews>
    <workbookView xWindow="-57720" yWindow="-120" windowWidth="29040" windowHeight="15840" tabRatio="774" firstSheet="1" activeTab="4"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prévi'!$A$1:$R$186</definedName>
    <definedName name="_xlnm.Print_Area" localSheetId="4">'ANXE2-Ress. Prévi'!$A$1:$H$101</definedName>
    <definedName name="_xlnm.Print_Area" localSheetId="5">'ANXE3-Bilan Prévi.'!$A$1:$J$55</definedName>
    <definedName name="_xlnm.Print_Area" localSheetId="6">'ANXE4-Infos Partenaires'!$A$1:$G$108</definedName>
    <definedName name="_xlnm.Print_Area" localSheetId="1">'Notice &amp; condi.d''éligibilité'!$A$1:$AA$101</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21" l="1"/>
  <c r="L30" i="21"/>
  <c r="L31" i="21"/>
  <c r="L32" i="21"/>
  <c r="L33" i="21"/>
  <c r="L34" i="21"/>
  <c r="L35" i="21"/>
  <c r="L36" i="21"/>
  <c r="L37" i="21"/>
  <c r="L38" i="21"/>
  <c r="L39" i="21"/>
  <c r="L40" i="21"/>
  <c r="L41" i="21"/>
  <c r="L42" i="21"/>
  <c r="L43" i="21"/>
  <c r="L44" i="21"/>
  <c r="L45" i="21"/>
  <c r="L46" i="21"/>
  <c r="L28" i="21"/>
  <c r="K28" i="21"/>
  <c r="F45" i="11"/>
  <c r="D19" i="24"/>
  <c r="C20" i="9"/>
  <c r="D16" i="24"/>
  <c r="C17" i="9"/>
  <c r="D13" i="24"/>
  <c r="C14" i="11"/>
  <c r="K34" i="21"/>
  <c r="K33" i="21"/>
  <c r="K32" i="21"/>
  <c r="K31" i="21"/>
  <c r="K30" i="21"/>
  <c r="K29" i="21"/>
  <c r="K40" i="21"/>
  <c r="K39" i="21"/>
  <c r="K38" i="21"/>
  <c r="K37" i="21"/>
  <c r="K36" i="21"/>
  <c r="K35" i="21"/>
  <c r="K43" i="21"/>
  <c r="K42" i="21"/>
  <c r="K41" i="21"/>
  <c r="K44" i="21"/>
  <c r="K46" i="21" l="1"/>
  <c r="K45" i="21"/>
  <c r="C17" i="11" l="1"/>
  <c r="D20" i="20"/>
  <c r="D17" i="20"/>
  <c r="D14" i="20"/>
  <c r="G62" i="12" l="1"/>
  <c r="H62" i="12" s="1"/>
  <c r="J62" i="12" s="1"/>
  <c r="G63" i="12"/>
  <c r="H63" i="12" s="1"/>
  <c r="J63" i="12" s="1"/>
  <c r="G64" i="12"/>
  <c r="H64" i="12" s="1"/>
  <c r="J64" i="12" s="1"/>
  <c r="G65" i="12"/>
  <c r="H65" i="12" s="1"/>
  <c r="J65" i="12" s="1"/>
  <c r="G66" i="12"/>
  <c r="H66" i="12" s="1"/>
  <c r="J66" i="12" s="1"/>
  <c r="G67" i="12"/>
  <c r="H67" i="12" s="1"/>
  <c r="J67" i="12" s="1"/>
  <c r="G68" i="12"/>
  <c r="H68" i="12" s="1"/>
  <c r="J68" i="12" s="1"/>
  <c r="G69" i="12"/>
  <c r="H69" i="12" s="1"/>
  <c r="J69" i="12" s="1"/>
  <c r="G70" i="12"/>
  <c r="H70" i="12" s="1"/>
  <c r="J70" i="12" s="1"/>
  <c r="G71" i="12"/>
  <c r="H71" i="12" s="1"/>
  <c r="J71" i="12" s="1"/>
  <c r="G72" i="12"/>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c r="J79" i="12" s="1"/>
  <c r="G61" i="12"/>
  <c r="H61" i="12" s="1"/>
  <c r="J61" i="12" s="1"/>
  <c r="D87" i="20"/>
  <c r="D80" i="20"/>
  <c r="D57" i="20"/>
  <c r="D92" i="20" s="1"/>
  <c r="F56" i="20"/>
  <c r="F55" i="20"/>
  <c r="F53" i="20"/>
  <c r="F52" i="20"/>
  <c r="G50" i="12" l="1"/>
  <c r="I50" i="12"/>
  <c r="G60" i="12"/>
  <c r="H60" i="12" l="1"/>
  <c r="J60" i="12" s="1"/>
  <c r="J80" i="12" s="1"/>
  <c r="F43" i="11"/>
  <c r="K50" i="12" l="1"/>
  <c r="F86" i="12" l="1"/>
  <c r="F87" i="12"/>
  <c r="F88" i="12"/>
  <c r="F89" i="12"/>
  <c r="F90" i="12"/>
  <c r="F91" i="12"/>
  <c r="F92" i="12"/>
  <c r="F93" i="12"/>
  <c r="F94" i="12"/>
  <c r="F95" i="12"/>
  <c r="F96" i="12"/>
  <c r="F97" i="12"/>
  <c r="F98" i="12"/>
  <c r="F99" i="12"/>
  <c r="F100" i="12"/>
  <c r="F101" i="12"/>
  <c r="F102" i="12"/>
  <c r="F103" i="12"/>
  <c r="F104" i="12"/>
  <c r="F85" i="12"/>
  <c r="F125" i="12"/>
  <c r="F126" i="12"/>
  <c r="F127" i="12"/>
  <c r="F128" i="12"/>
  <c r="F129" i="12"/>
  <c r="F130" i="12"/>
  <c r="F131" i="12"/>
  <c r="F132" i="12"/>
  <c r="F133" i="12"/>
  <c r="F134" i="12"/>
  <c r="F135" i="12"/>
  <c r="F136" i="12"/>
  <c r="F137" i="12"/>
  <c r="F138" i="12"/>
  <c r="F139" i="12"/>
  <c r="F140" i="12"/>
  <c r="F141" i="12"/>
  <c r="F142" i="12"/>
  <c r="F143" i="12"/>
  <c r="F124" i="12"/>
  <c r="C14" i="9" l="1"/>
  <c r="J50" i="12"/>
  <c r="D171" i="12" l="1"/>
  <c r="B148" i="12"/>
  <c r="F105" i="12" l="1"/>
  <c r="F144" i="12"/>
  <c r="G43" i="11"/>
  <c r="H43" i="11"/>
  <c r="E43" i="11"/>
  <c r="F44" i="11" s="1"/>
  <c r="C43" i="11"/>
  <c r="F46" i="11" l="1"/>
  <c r="D68" i="20"/>
  <c r="D94" i="20" s="1"/>
  <c r="F111" i="12"/>
  <c r="F115" i="12"/>
  <c r="D88" i="20" l="1"/>
  <c r="F117" i="12"/>
  <c r="F174" i="12" s="1"/>
  <c r="D23" i="20" s="1"/>
  <c r="E23" i="20" s="1"/>
  <c r="D39" i="20" l="1"/>
  <c r="D43" i="20" s="1"/>
  <c r="E44" i="20" s="1"/>
  <c r="H31" i="1"/>
  <c r="H30" i="1"/>
  <c r="H29" i="1"/>
  <c r="H32" i="1" l="1"/>
  <c r="D45" i="20"/>
  <c r="D95" i="20"/>
  <c r="D83" i="20" s="1"/>
  <c r="D81" i="20" l="1"/>
  <c r="E83" i="20"/>
  <c r="D93" i="20"/>
  <c r="D47" i="20"/>
  <c r="D91" i="20" l="1"/>
  <c r="E47" i="20"/>
  <c r="D90" i="20"/>
  <c r="D89" i="20"/>
  <c r="D86" i="20"/>
  <c r="D96" i="20" l="1"/>
</calcChain>
</file>

<file path=xl/sharedStrings.xml><?xml version="1.0" encoding="utf-8"?>
<sst xmlns="http://schemas.openxmlformats.org/spreadsheetml/2006/main" count="571" uniqueCount="432">
  <si>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</si>
  <si>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</si>
  <si>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</si>
  <si>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</si>
  <si>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</si>
  <si>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</si>
  <si>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</si>
  <si>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</si>
  <si>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</si>
  <si>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</si>
  <si>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</si>
  <si>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</si>
  <si>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</si>
  <si>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</si>
  <si>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</si>
  <si>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</si>
  <si>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</si>
  <si>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</si>
  <si>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</si>
  <si>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</si>
  <si>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</si>
  <si>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</si>
  <si>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</si>
  <si>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</si>
  <si>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</si>
  <si>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</si>
  <si>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</si>
  <si>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</si>
  <si>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</si>
  <si>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</si>
  <si>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</si>
  <si>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</si>
  <si>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</si>
  <si>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</si>
  <si>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</si>
  <si>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</si>
  <si>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</si>
  <si>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</si>
  <si>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</si>
  <si>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</si>
  <si>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</si>
  <si>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</si>
  <si>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</si>
  <si>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</si>
  <si>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</si>
  <si>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</si>
  <si>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</si>
  <si>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</si>
  <si>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</si>
  <si>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</si>
  <si>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</si>
  <si>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</si>
  <si>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</si>
  <si>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</si>
  <si>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</si>
  <si>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</si>
  <si>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</si>
  <si>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</si>
  <si>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</si>
  <si>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</si>
  <si>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</si>
  <si>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</si>
  <si>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</si>
  <si>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</si>
  <si>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</si>
  <si>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</si>
  <si>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</si>
  <si>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</si>
  <si>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</si>
  <si>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</si>
  <si>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</si>
  <si>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</si>
  <si>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</si>
  <si>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</si>
  <si>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</si>
  <si>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</si>
  <si>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</si>
  <si>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</si>
  <si>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</si>
  <si>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</si>
  <si>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</si>
  <si>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</si>
  <si>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</si>
  <si>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</si>
  <si>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</si>
  <si>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</si>
  <si>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</si>
  <si>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</si>
  <si>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</si>
  <si>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</si>
  <si>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</si>
  <si>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</si>
  <si>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</si>
  <si>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</si>
  <si>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</si>
  <si>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</si>
  <si>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</si>
  <si>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</si>
  <si>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</si>
  <si>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</si>
  <si>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</si>
  <si>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</si>
  <si>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</si>
  <si>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</si>
  <si>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</si>
  <si>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</si>
  <si>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</si>
  <si>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</si>
  <si>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</si>
  <si>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</si>
  <si>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</si>
  <si>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</si>
  <si>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</si>
  <si>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</si>
  <si>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</si>
  <si>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</si>
  <si>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</si>
  <si>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</si>
  <si>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</si>
  <si>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</si>
  <si>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</si>
  <si>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</si>
  <si>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</si>
  <si>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</si>
  <si>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</si>
  <si>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</si>
  <si>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</si>
  <si>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</si>
  <si>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</si>
  <si>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</si>
  <si>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</si>
  <si>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</si>
  <si>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</si>
  <si>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</si>
  <si>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</si>
  <si>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</si>
  <si>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</si>
  <si>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</si>
  <si>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</si>
  <si>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</si>
  <si>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</si>
  <si>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</si>
  <si>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</si>
  <si>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</si>
  <si>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</si>
  <si>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</si>
  <si>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</si>
  <si>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</si>
  <si>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</si>
  <si>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</si>
  <si>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</si>
  <si>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</si>
  <si>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</si>
  <si>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</si>
  <si>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</si>
  <si>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</si>
  <si>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</si>
  <si>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</si>
  <si>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</si>
  <si>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</si>
  <si>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</si>
  <si>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</si>
  <si>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</si>
  <si>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</si>
  <si>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</si>
  <si>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</si>
  <si>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</si>
  <si>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</si>
  <si>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</si>
  <si>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</si>
  <si>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</si>
  <si>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</si>
  <si>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</si>
  <si>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</si>
  <si>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</si>
  <si>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</si>
  <si>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</si>
  <si>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</si>
  <si>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</si>
  <si>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</si>
  <si>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</si>
  <si>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</si>
  <si>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</si>
  <si>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</si>
  <si>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</si>
  <si>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</si>
  <si>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</si>
  <si>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</si>
  <si>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</si>
  <si>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</si>
  <si>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</si>
  <si>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</si>
  <si>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</si>
  <si>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</si>
  <si>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</si>
  <si>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</si>
  <si>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</si>
  <si>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</si>
  <si>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</si>
  <si>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</si>
  <si>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</si>
  <si>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</si>
  <si>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</si>
  <si>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</si>
  <si>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</si>
  <si>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</si>
  <si>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</si>
  <si>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</si>
  <si>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</si>
  <si>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</si>
  <si>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</si>
  <si>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</si>
  <si>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</si>
  <si>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</si>
  <si>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</si>
  <si>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</si>
  <si>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</si>
  <si>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</si>
  <si>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</si>
  <si>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</si>
  <si>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</si>
  <si>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</si>
  <si>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</si>
  <si>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</si>
  <si>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</si>
  <si>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</si>
  <si>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</si>
  <si>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</si>
  <si>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</si>
  <si>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</si>
  <si>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</si>
  <si>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</si>
  <si>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</si>
  <si>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</si>
  <si>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</si>
  <si>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</si>
  <si>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</si>
  <si>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</si>
  <si>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</si>
  <si>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</si>
  <si>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</si>
  <si>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</si>
  <si>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</si>
  <si>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</si>
  <si>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</si>
  <si>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</si>
  <si>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</si>
  <si>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</si>
  <si>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</si>
  <si>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</si>
  <si>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</si>
  <si>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</si>
  <si>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</si>
  <si>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</si>
  <si>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</si>
  <si>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</si>
  <si>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</si>
  <si>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</si>
  <si>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</si>
  <si>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</si>
  <si>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</si>
  <si>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</si>
  <si>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</si>
  <si>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</si>
  <si>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</si>
  <si>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</si>
  <si>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</si>
  <si>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</si>
  <si>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</si>
  <si>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</si>
  <si>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</si>
  <si>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</si>
  <si>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</si>
  <si>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</si>
  <si>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</si>
  <si>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</si>
  <si>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</si>
  <si>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</si>
  <si>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</si>
  <si>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</si>
  <si>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</si>
  <si>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</si>
  <si>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</si>
  <si>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</si>
  <si>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</si>
  <si>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</si>
  <si>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</si>
  <si>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</si>
  <si>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</si>
  <si>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</si>
  <si>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</si>
  <si>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</si>
  <si>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</si>
  <si>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</si>
  <si>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</si>
  <si>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</si>
  <si>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</si>
  <si>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</si>
  <si>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</si>
  <si>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</si>
  <si>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</si>
  <si>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</si>
  <si>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</si>
  <si>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</si>
  <si>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</si>
  <si>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</si>
  <si>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</si>
  <si>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</si>
  <si>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</si>
  <si>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</si>
  <si>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</si>
  <si>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</si>
  <si>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</si>
  <si>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</si>
  <si>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</si>
  <si>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</si>
  <si>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</si>
  <si>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</si>
  <si>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</si>
  <si>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</si>
  <si>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</si>
  <si>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</si>
  <si>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</si>
  <si>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</si>
  <si>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</si>
  <si>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</si>
  <si>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</si>
  <si>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</si>
  <si>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</si>
  <si>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</si>
  <si>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</si>
  <si>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</si>
  <si>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</si>
  <si>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</si>
  <si>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</si>
  <si>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</si>
  <si>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</si>
  <si>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</si>
  <si>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</si>
  <si>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</si>
  <si>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</si>
  <si>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</si>
  <si>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</si>
  <si>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</si>
  <si>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</si>
  <si>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</si>
  <si>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</si>
  <si>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Tableau des amortissements</t>
  </si>
  <si>
    <t xml:space="preserve">Valeur d'acquisition TTC si non récupération de la TVA </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</si>
  <si>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</si>
  <si>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</si>
  <si>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</si>
  <si>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</si>
  <si>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</si>
  <si>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</si>
  <si>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</si>
  <si>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</si>
  <si>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</si>
  <si>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</si>
  <si>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</si>
  <si>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</si>
  <si>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</si>
  <si>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</si>
  <si>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</si>
  <si>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</si>
  <si>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</si>
  <si>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</si>
  <si>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</si>
  <si>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</si>
  <si>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</si>
  <si>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</si>
  <si>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</si>
  <si>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</si>
  <si>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</si>
  <si>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</si>
  <si>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</si>
  <si>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</si>
  <si>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</si>
  <si>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</si>
  <si>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</si>
  <si>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</si>
  <si>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</si>
  <si>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</si>
  <si>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</si>
  <si>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</si>
  <si>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</si>
  <si>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</si>
  <si>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</si>
  <si>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</si>
  <si>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</si>
  <si>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</si>
  <si>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</si>
  <si>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</si>
  <si>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</si>
  <si>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</si>
  <si>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</si>
  <si>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</si>
  <si>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</si>
  <si>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</si>
  <si>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</si>
  <si>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</si>
  <si>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Décrire l'objet de la dépense</t>
  </si>
  <si>
    <t>Commentaires</t>
  </si>
  <si>
    <t>Pour les structures soumises à la commande publique, un seul devis est nécessaire à la demande d'aide. Le marché sera vérifié à la demande de paiement.</t>
  </si>
  <si>
    <t>Pour plus de détails, merci de vous référer au cahier des charges de l'appel à projet concerné.</t>
  </si>
  <si>
    <t>Fichier Excel : "Annexes financières de l’opération"(onglets 1, 2, 4, 5 à remplir par chacun des partenaires / Onglet 3 à remplir uniquement par le chef de file)</t>
  </si>
  <si>
    <t>Les Bénéficiaires peuvent faire exécuter certaines prestations en lien avec le projet par des tiers qui ne sont pas des partenaires.</t>
  </si>
  <si>
    <t>Prestations de services en lien avec la réalisation du projet</t>
  </si>
  <si>
    <t>Coûts des essais sur navires professionnels</t>
  </si>
  <si>
    <t>Si l’opération remplit l’ensemble des critères suivants :
- être d’intérêt collectif ;
- avoir un bénéficiaire collectif et
- présenter des caractéristiques innovantes.</t>
  </si>
  <si>
    <t>Si l’opération ne répond pas aux critères précédents</t>
  </si>
  <si>
    <t>OS 1.1.1 / TA 1.1.1.4.N</t>
  </si>
  <si>
    <t>APPEL A PROJET NATIONAL 2025 : PROJETS DE RECHERCHE ET D'INNOVATION POUR UNE PECHE DURABLE</t>
  </si>
  <si>
    <r>
      <rPr>
        <b/>
        <sz val="11"/>
        <color theme="1"/>
        <rFont val="Calibri"/>
        <family val="2"/>
        <scheme val="minor"/>
      </rPr>
      <t>Au moment de la demande d'aide</t>
    </r>
    <r>
      <rPr>
        <sz val="11"/>
        <color theme="1"/>
        <rFont val="Calibri"/>
        <family val="2"/>
        <scheme val="minor"/>
      </rPr>
      <t xml:space="preserve">, le tableau de l'annexe 1 est à renseigner et une </t>
    </r>
    <r>
      <rPr>
        <b/>
        <sz val="11"/>
        <color theme="1"/>
        <rFont val="Calibri"/>
        <family val="2"/>
        <scheme val="minor"/>
      </rPr>
      <t xml:space="preserve">copie du bulletin de salaire de décembre de l'année N-1 </t>
    </r>
    <r>
      <rPr>
        <sz val="11"/>
        <color theme="1"/>
        <rFont val="Calibri"/>
        <family val="2"/>
        <scheme val="minor"/>
      </rPr>
      <t xml:space="preserve">est à fournir si la personne est actuellement en poste au sein de la structure. </t>
    </r>
  </si>
  <si>
    <r>
      <t xml:space="preserve">Au </t>
    </r>
    <r>
      <rPr>
        <b/>
        <sz val="11"/>
        <color theme="1"/>
        <rFont val="Calibri"/>
        <family val="2"/>
        <scheme val="minor"/>
      </rPr>
      <t>moment de la demande de paiemen</t>
    </r>
    <r>
      <rPr>
        <sz val="11"/>
        <color theme="1"/>
        <rFont val="Calibri"/>
        <family val="2"/>
        <scheme val="minor"/>
      </rPr>
      <t xml:space="preserve">t, les justificatifs des dépenses qui seront demandés sont les suivants : 
</t>
    </r>
  </si>
  <si>
    <t>GUICHET NATIONAL INNOVATION</t>
  </si>
  <si>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</si>
  <si>
    <t>Les pièces relatives au marchés publics seront à transmettre au moment des demandes de paiement (acompte ou solde)</t>
  </si>
  <si>
    <t>Montant à prendre en compte dans le cadre du projet
Si HT</t>
  </si>
  <si>
    <t>Montant à prendre en compte dans le cadre du projet
Si TTC (non récupération de la TVA)</t>
  </si>
  <si>
    <t>Références exactes de la pièce jusitficative  
(DEVIS RETENU)</t>
  </si>
  <si>
    <t>2ème devis comparatif 
si le montant de la dépense est supérieur à 40 000 € HT</t>
  </si>
  <si>
    <t>N° du devis, référence du document</t>
  </si>
  <si>
    <t>Joindre 1 ou 2 pièces comparatives en fonction du montant de la dépense (devis ou autre document comparatif : catalogue, référentiel de prix, etc.) pour justifier du coût raisonnable. 
Ne s'applique pas aux organismes soumis à la commande publique. Le coût raisonnable sera vérifié à la demande de paiement.</t>
  </si>
  <si>
    <t>1er devis comparatif 
si le montant de la dépense est entre 2 500 € à 39 999 € HT.</t>
  </si>
  <si>
    <t>APPEL A PROJET NATIONAL 2025</t>
  </si>
  <si>
    <t>Recherche et Innovation aquaculture d'ampleur nationale</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</si>
  <si>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1 000 000 €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</si>
  <si>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Les opérations en faveur de produits, procédés ou équipements innovants dans le domaine de la pêche bénéficient d’une intensité de l’aide publique suivante :</t>
  </si>
  <si>
    <t xml:space="preserve">Si les innovations développées ne sont pas utilisées principalement dans le secteur de la pêche, alors des taux d’intensité moindre seront appliqués aux entreprises , à savoir : </t>
  </si>
  <si>
    <t>Pour les petites et moyennes entreprises :</t>
  </si>
  <si>
    <t>Pour les grandes entreprises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</si>
</sst>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53">
    <xf numFmtId="0" fontId="0" fillId="0" borderId="0" xfId="0"/>
    <xf numFmtId="0" fontId="0" fillId="2" borderId="0" xfId="0" applyFill="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Alignment="1">
      <alignment horizontal="left"/>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Continuous"/>
    </xf>
    <xf numFmtId="0" fontId="31" fillId="2" borderId="0" xfId="0" applyFont="1" applyFill="1" applyAlignment="1">
      <alignment horizontal="centerContinuous"/>
    </xf>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Border="1" applyAlignment="1">
      <alignment horizontal="center" vertical="center" wrapText="1"/>
    </xf>
    <xf numFmtId="0" fontId="93" fillId="0" borderId="30" xfId="0" applyFont="1" applyBorder="1" applyAlignment="1">
      <alignment horizontal="center" wrapText="1"/>
    </xf>
    <xf numFmtId="0" fontId="3" fillId="0" borderId="0" xfId="0" applyFont="1"/>
    <xf numFmtId="0" fontId="97" fillId="0" borderId="30" xfId="0" applyFont="1" applyBorder="1" applyAlignment="1">
      <alignment horizontal="center" vertical="center" wrapText="1"/>
    </xf>
    <xf numFmtId="0" fontId="97" fillId="0" borderId="30" xfId="0" applyFont="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Border="1" applyAlignment="1">
      <alignment horizontal="left" vertical="center" wrapText="1"/>
    </xf>
    <xf numFmtId="0" fontId="92" fillId="0" borderId="30" xfId="0" applyFont="1" applyBorder="1" applyAlignment="1">
      <alignment horizontal="center" vertical="center" wrapText="1"/>
    </xf>
    <xf numFmtId="0" fontId="0" fillId="0" borderId="0" xfId="0"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86" fillId="2" borderId="0" xfId="0" applyFont="1" applyFill="1"/>
    <xf numFmtId="0" fontId="98" fillId="2" borderId="0" xfId="0" applyFont="1" applyFill="1"/>
    <xf numFmtId="0" fontId="0" fillId="2" borderId="0" xfId="0" quotePrefix="1" applyFill="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Alignment="1" applyProtection="1">
      <alignment horizontal="left" vertical="center" indent="1"/>
      <protection locked="0" hidden="1"/>
    </xf>
    <xf numFmtId="0" fontId="43" fillId="2" borderId="0" xfId="0" applyFont="1" applyFill="1" applyAlignment="1" applyProtection="1">
      <alignment horizontal="right" vertical="center"/>
      <protection locked="0" hidden="1"/>
    </xf>
    <xf numFmtId="164" fontId="44" fillId="2" borderId="0" xfId="0" applyNumberFormat="1" applyFont="1" applyFill="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Alignment="1" applyProtection="1">
      <alignment horizontal="centerContinuous"/>
      <protection hidden="1"/>
    </xf>
    <xf numFmtId="0" fontId="20" fillId="2" borderId="0" xfId="0" applyFont="1" applyFill="1" applyAlignment="1" applyProtection="1">
      <alignment horizontal="right" vertical="center" wrapText="1"/>
      <protection locked="0" hidden="1"/>
    </xf>
    <xf numFmtId="164" fontId="20" fillId="2" borderId="0" xfId="0" applyNumberFormat="1" applyFont="1" applyFill="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Alignment="1" applyProtection="1">
      <alignment vertical="center"/>
      <protection hidden="1"/>
    </xf>
    <xf numFmtId="164" fontId="40" fillId="2" borderId="0" xfId="0" applyNumberFormat="1" applyFont="1" applyFill="1" applyAlignment="1" applyProtection="1">
      <alignment vertical="center" wrapText="1"/>
      <protection hidden="1"/>
    </xf>
    <xf numFmtId="0" fontId="31" fillId="2" borderId="0" xfId="0" applyFont="1" applyFill="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9" fontId="51" fillId="2" borderId="0" xfId="0" applyNumberFormat="1" applyFont="1" applyFill="1" applyAlignment="1" applyProtection="1">
      <alignment horizontal="center" vertical="center"/>
      <protection hidden="1"/>
    </xf>
    <xf numFmtId="0" fontId="30" fillId="2" borderId="0" xfId="0" applyFont="1" applyFill="1" applyAlignment="1" applyProtection="1">
      <alignment horizontal="left" vertical="center"/>
      <protection hidden="1"/>
    </xf>
    <xf numFmtId="0" fontId="5" fillId="0" borderId="0" xfId="0" applyFont="1" applyProtection="1">
      <protection hidden="1"/>
    </xf>
    <xf numFmtId="0" fontId="35" fillId="2" borderId="0" xfId="0" applyFont="1" applyFill="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Border="1" applyAlignment="1" applyProtection="1">
      <alignment horizontal="left" vertical="center" indent="1"/>
      <protection hidden="1"/>
    </xf>
    <xf numFmtId="0" fontId="8" fillId="2" borderId="0" xfId="0" applyFont="1" applyFill="1" applyProtection="1">
      <protection hidden="1"/>
    </xf>
    <xf numFmtId="164" fontId="8" fillId="2" borderId="0" xfId="0" applyNumberFormat="1" applyFont="1" applyFill="1" applyAlignment="1" applyProtection="1">
      <alignment horizontal="center"/>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Protection="1">
      <protection hidden="1"/>
    </xf>
    <xf numFmtId="0" fontId="8" fillId="2" borderId="0" xfId="0" applyFont="1" applyFill="1" applyAlignment="1" applyProtection="1">
      <alignment horizontal="left" vertical="center" indent="1"/>
      <protection hidden="1"/>
    </xf>
    <xf numFmtId="0" fontId="6" fillId="2" borderId="0" xfId="0" applyFont="1" applyFill="1" applyAlignment="1" applyProtection="1">
      <alignment horizontal="left" vertical="center" indent="1"/>
      <protection hidden="1"/>
    </xf>
    <xf numFmtId="0" fontId="27" fillId="2" borderId="0" xfId="0" applyFont="1" applyFill="1" applyAlignment="1" applyProtection="1">
      <alignment horizontal="left" vertical="center" indent="1"/>
      <protection hidden="1"/>
    </xf>
    <xf numFmtId="0" fontId="0" fillId="2" borderId="0" xfId="0" applyFill="1" applyAlignment="1" applyProtection="1">
      <alignment horizontal="left"/>
      <protection hidden="1"/>
    </xf>
    <xf numFmtId="0" fontId="55" fillId="11" borderId="30"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0" fillId="2" borderId="0" xfId="0" applyFill="1" applyAlignment="1" applyProtection="1">
      <alignment vertical="center" wrapText="1"/>
      <protection hidden="1"/>
    </xf>
    <xf numFmtId="0" fontId="3" fillId="2" borderId="0" xfId="0" applyFont="1" applyFill="1" applyAlignment="1" applyProtection="1">
      <alignment vertical="center" wrapText="1"/>
      <protection hidden="1"/>
    </xf>
    <xf numFmtId="167" fontId="55" fillId="6" borderId="0" xfId="0" applyNumberFormat="1" applyFont="1" applyFill="1" applyAlignment="1" applyProtection="1">
      <alignment horizontal="right" vertical="center" wrapText="1" indent="2"/>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Alignment="1" applyProtection="1">
      <alignment wrapText="1"/>
      <protection hidden="1"/>
    </xf>
    <xf numFmtId="164" fontId="21" fillId="2" borderId="0" xfId="0" applyNumberFormat="1" applyFont="1" applyFill="1" applyAlignment="1" applyProtection="1">
      <alignment wrapText="1"/>
      <protection hidden="1"/>
    </xf>
    <xf numFmtId="0" fontId="21" fillId="2" borderId="0" xfId="0" applyFont="1" applyFill="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Alignment="1" applyProtection="1">
      <alignment horizontal="right" vertical="center" wrapText="1" indent="2"/>
      <protection hidden="1"/>
    </xf>
    <xf numFmtId="0" fontId="59" fillId="2" borderId="0" xfId="0" applyFont="1" applyFill="1" applyProtection="1">
      <protection hidden="1"/>
    </xf>
    <xf numFmtId="0" fontId="60" fillId="2" borderId="0" xfId="0" applyFont="1" applyFill="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0" fillId="2" borderId="0" xfId="0" applyFill="1" applyAlignment="1" applyProtection="1">
      <alignment horizontal="left" vertical="center"/>
      <protection hidden="1"/>
    </xf>
    <xf numFmtId="0" fontId="8" fillId="2" borderId="0" xfId="4" applyFill="1" applyProtection="1">
      <protection hidden="1"/>
    </xf>
    <xf numFmtId="0" fontId="1" fillId="2" borderId="0" xfId="5" applyFill="1" applyAlignment="1" applyProtection="1">
      <alignment horizontal="left" vertical="center"/>
      <protection hidden="1"/>
    </xf>
    <xf numFmtId="0" fontId="1" fillId="2" borderId="0" xfId="5" applyFill="1" applyAlignment="1" applyProtection="1">
      <alignment vertical="center"/>
      <protection hidden="1"/>
    </xf>
    <xf numFmtId="0" fontId="49" fillId="2" borderId="0" xfId="0" applyFont="1" applyFill="1" applyAlignment="1" applyProtection="1">
      <alignment vertical="center"/>
      <protection hidden="1"/>
    </xf>
    <xf numFmtId="0" fontId="56" fillId="2" borderId="0" xfId="6" applyFill="1" applyProtection="1">
      <protection hidden="1"/>
    </xf>
    <xf numFmtId="0" fontId="66" fillId="2" borderId="0" xfId="0" applyFont="1" applyFill="1" applyAlignment="1" applyProtection="1">
      <alignment horizontal="left" vertical="center" wrapText="1"/>
      <protection hidden="1"/>
    </xf>
    <xf numFmtId="0" fontId="26" fillId="2" borderId="0" xfId="0" applyFont="1" applyFill="1" applyProtection="1">
      <protection hidden="1"/>
    </xf>
    <xf numFmtId="164" fontId="21" fillId="2" borderId="0" xfId="0" applyNumberFormat="1" applyFont="1" applyFill="1" applyAlignment="1" applyProtection="1">
      <alignment vertical="center" wrapText="1"/>
      <protection hidden="1"/>
    </xf>
    <xf numFmtId="164" fontId="21" fillId="0" borderId="0" xfId="0" applyNumberFormat="1" applyFont="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Border="1" applyAlignment="1" applyProtection="1">
      <alignment horizontal="left" vertical="center" wrapText="1"/>
      <protection hidden="1"/>
    </xf>
    <xf numFmtId="0" fontId="68" fillId="0" borderId="30" xfId="0" applyFont="1" applyBorder="1" applyAlignment="1" applyProtection="1">
      <alignment horizontal="left" vertical="center" wrapText="1"/>
      <protection hidden="1"/>
    </xf>
    <xf numFmtId="0" fontId="68" fillId="0" borderId="46" xfId="0" applyFont="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Border="1" applyAlignment="1" applyProtection="1">
      <alignment horizontal="center" vertical="center" wrapText="1"/>
      <protection hidden="1"/>
    </xf>
    <xf numFmtId="0" fontId="90" fillId="0" borderId="30" xfId="0" applyFont="1" applyBorder="1" applyAlignment="1" applyProtection="1">
      <alignment horizontal="center" wrapText="1"/>
      <protection hidden="1"/>
    </xf>
    <xf numFmtId="0" fontId="96" fillId="0" borderId="30" xfId="0" applyFont="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Alignment="1" applyProtection="1">
      <alignment horizontal="left" vertical="center" wrapText="1"/>
      <protection hidden="1"/>
    </xf>
    <xf numFmtId="0" fontId="88" fillId="2" borderId="0" xfId="0" applyFont="1" applyFill="1" applyAlignment="1" applyProtection="1">
      <alignment horizontal="center" vertical="center" wrapText="1"/>
      <protection hidden="1"/>
    </xf>
    <xf numFmtId="0" fontId="96" fillId="2" borderId="0" xfId="0" applyFont="1" applyFill="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Alignment="1" applyProtection="1">
      <alignment horizontal="left" vertical="center"/>
      <protection hidden="1"/>
    </xf>
    <xf numFmtId="0" fontId="18" fillId="2" borderId="0" xfId="0" applyFont="1" applyFill="1" applyProtection="1">
      <protection hidden="1"/>
    </xf>
    <xf numFmtId="0" fontId="15" fillId="2" borderId="0" xfId="0" applyFont="1" applyFill="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Alignment="1" applyProtection="1">
      <alignment horizontal="right"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Alignment="1" applyProtection="1">
      <alignment horizontal="center" vertical="center" wrapText="1"/>
      <protection hidden="1"/>
    </xf>
    <xf numFmtId="2" fontId="21" fillId="15" borderId="30" xfId="0" applyNumberFormat="1" applyFont="1" applyFill="1" applyBorder="1" applyAlignment="1">
      <alignment horizontal="center" vertical="center" wrapText="1"/>
    </xf>
    <xf numFmtId="0" fontId="4" fillId="2" borderId="0" xfId="0" quotePrefix="1" applyFont="1" applyFill="1" applyAlignment="1" applyProtection="1">
      <alignment horizontal="left" vertical="center"/>
      <protection hidden="1"/>
    </xf>
    <xf numFmtId="0" fontId="4" fillId="2" borderId="0" xfId="0" quotePrefix="1" applyFont="1" applyFill="1" applyAlignment="1" applyProtection="1">
      <alignment horizontal="left"/>
      <protection hidden="1"/>
    </xf>
    <xf numFmtId="0" fontId="55" fillId="2" borderId="0" xfId="0" applyFont="1" applyFill="1" applyProtection="1">
      <protection hidden="1"/>
    </xf>
    <xf numFmtId="0" fontId="4" fillId="2" borderId="0" xfId="0" quotePrefix="1" applyFont="1" applyFill="1"/>
    <xf numFmtId="0" fontId="57" fillId="2" borderId="0" xfId="0" applyFont="1" applyFill="1" applyAlignment="1" applyProtection="1">
      <alignment vertical="center"/>
      <protection hidden="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9" fontId="69" fillId="2" borderId="0" xfId="0" applyNumberFormat="1" applyFont="1" applyFill="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Border="1" applyAlignment="1" applyProtection="1">
      <alignment horizontal="center" vertical="center" wrapText="1"/>
      <protection locked="0"/>
    </xf>
    <xf numFmtId="164" fontId="21" fillId="0" borderId="3" xfId="0" applyNumberFormat="1" applyFont="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Border="1" applyAlignment="1" applyProtection="1">
      <alignment horizontal="center" vertical="center" wrapText="1"/>
      <protection locked="0"/>
    </xf>
    <xf numFmtId="0" fontId="51" fillId="2" borderId="0" xfId="0" applyFont="1" applyFill="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Alignment="1" applyProtection="1">
      <alignment horizontal="center"/>
      <protection hidden="1"/>
    </xf>
    <xf numFmtId="169" fontId="6" fillId="2" borderId="0" xfId="0" applyNumberFormat="1" applyFont="1" applyFill="1" applyAlignment="1" applyProtection="1">
      <alignment horizontal="left" vertical="center" indent="1"/>
      <protection hidden="1"/>
    </xf>
    <xf numFmtId="169" fontId="5" fillId="2" borderId="0" xfId="0" applyNumberFormat="1" applyFont="1" applyFill="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xf numFmtId="169" fontId="0" fillId="2" borderId="0" xfId="0" applyNumberFormat="1" applyFill="1" applyAlignment="1" applyProtection="1">
      <alignment horizontal="left" vertical="center"/>
      <protection hidden="1"/>
    </xf>
    <xf numFmtId="169" fontId="28" fillId="2" borderId="0" xfId="0" applyNumberFormat="1" applyFont="1" applyFill="1" applyAlignment="1" applyProtection="1">
      <alignment horizontal="right" vertical="center"/>
      <protection hidden="1"/>
    </xf>
    <xf numFmtId="164" fontId="8" fillId="2" borderId="30" xfId="4" applyNumberForma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Border="1" applyAlignment="1" applyProtection="1">
      <alignment horizontal="center" vertical="center" wrapText="1"/>
      <protection locked="0"/>
    </xf>
    <xf numFmtId="0" fontId="49" fillId="0" borderId="30" xfId="0" applyFont="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Font="1" applyFill="1" applyBorder="1" applyAlignment="1">
      <alignment horizontal="center" vertical="center" wrapText="1"/>
    </xf>
    <xf numFmtId="4" fontId="21" fillId="15" borderId="30" xfId="0" applyNumberFormat="1" applyFont="1" applyFill="1" applyBorder="1" applyAlignment="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Alignment="1">
      <alignment horizontal="center" vertical="center" wrapText="1"/>
    </xf>
    <xf numFmtId="164" fontId="0" fillId="2" borderId="30" xfId="0" applyNumberFormat="1" applyFill="1" applyBorder="1"/>
    <xf numFmtId="0" fontId="113" fillId="2" borderId="0" xfId="0" applyFont="1" applyFill="1" applyAlignment="1" applyProtection="1">
      <alignment horizontal="left" vertical="center" wrapText="1"/>
      <protection hidden="1"/>
    </xf>
    <xf numFmtId="0" fontId="9" fillId="2" borderId="0" xfId="0" applyFont="1" applyFill="1" applyAlignment="1" applyProtection="1">
      <alignment vertical="center"/>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113" fillId="2" borderId="0" xfId="0" applyFont="1" applyFill="1" applyAlignment="1" applyProtection="1">
      <alignment horizontal="left" vertical="center"/>
      <protection hidden="1"/>
    </xf>
    <xf numFmtId="169" fontId="58" fillId="2" borderId="0" xfId="0" applyNumberFormat="1" applyFont="1" applyFill="1" applyProtection="1">
      <protection hidden="1"/>
    </xf>
    <xf numFmtId="169" fontId="48" fillId="2" borderId="0" xfId="0" applyNumberFormat="1" applyFont="1" applyFill="1" applyProtection="1">
      <protection hidden="1"/>
    </xf>
    <xf numFmtId="0" fontId="4" fillId="2" borderId="0" xfId="0" applyFont="1" applyFill="1" applyAlignment="1">
      <alignment horizontal="left"/>
    </xf>
    <xf numFmtId="0" fontId="4" fillId="2" borderId="0" xfId="0" applyFont="1" applyFill="1" applyAlignment="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6" fillId="2" borderId="0" xfId="0" applyFont="1" applyFill="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Alignment="1" applyProtection="1">
      <alignment horizontal="center" wrapText="1"/>
      <protection locked="0" hidden="1"/>
    </xf>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114" fillId="2" borderId="0" xfId="0" applyFont="1" applyFill="1" applyAlignment="1" applyProtection="1">
      <alignment horizontal="center" vertical="center"/>
      <protection hidden="1"/>
    </xf>
    <xf numFmtId="0" fontId="0" fillId="2" borderId="30" xfId="0" applyFill="1" applyBorder="1"/>
    <xf numFmtId="0" fontId="8" fillId="2" borderId="30" xfId="0" applyFont="1" applyFill="1" applyBorder="1" applyAlignment="1" applyProtection="1">
      <alignment horizontal="center" vertical="center" wrapText="1"/>
      <protection locked="0"/>
    </xf>
    <xf numFmtId="0" fontId="8" fillId="2" borderId="46" xfId="0" applyFont="1" applyFill="1" applyBorder="1" applyAlignment="1" applyProtection="1">
      <alignment horizontal="left"/>
      <protection hidden="1"/>
    </xf>
    <xf numFmtId="0" fontId="0" fillId="0" borderId="46" xfId="0" applyBorder="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Protection="1">
      <protection hidden="1"/>
    </xf>
    <xf numFmtId="0" fontId="0" fillId="2" borderId="65" xfId="0" applyFill="1" applyBorder="1" applyProtection="1">
      <protection hidden="1"/>
    </xf>
    <xf numFmtId="0" fontId="112" fillId="2" borderId="43" xfId="2" applyFont="1" applyFill="1" applyBorder="1" applyAlignment="1" applyProtection="1">
      <protection hidden="1"/>
    </xf>
    <xf numFmtId="0" fontId="99" fillId="0" borderId="44" xfId="0" applyFont="1" applyBorder="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Protection="1">
      <protection hidden="1"/>
    </xf>
    <xf numFmtId="0" fontId="8" fillId="2" borderId="43" xfId="0" applyFont="1" applyFill="1" applyBorder="1" applyAlignment="1" applyProtection="1">
      <alignment horizontal="left"/>
      <protection hidden="1"/>
    </xf>
    <xf numFmtId="0" fontId="0" fillId="0" borderId="43" xfId="0" applyBorder="1" applyProtection="1">
      <protection hidden="1"/>
    </xf>
    <xf numFmtId="0" fontId="0" fillId="2" borderId="0" xfId="0" applyFill="1" applyAlignment="1" applyProtection="1">
      <alignment horizontal="center" vertical="center"/>
      <protection hidden="1"/>
    </xf>
    <xf numFmtId="0" fontId="0" fillId="2" borderId="0" xfId="0" applyFill="1"/>
    <xf numFmtId="0" fontId="55" fillId="11" borderId="53"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5" fillId="11" borderId="54" xfId="0" applyFont="1" applyFill="1" applyBorder="1" applyAlignment="1" applyProtection="1">
      <alignment horizontal="center" vertical="center" wrapText="1"/>
      <protection hidden="1"/>
    </xf>
    <xf numFmtId="0" fontId="2" fillId="11" borderId="49" xfId="0" applyFont="1" applyFill="1" applyBorder="1" applyAlignment="1" applyProtection="1">
      <alignment horizontal="center" vertical="center" wrapText="1"/>
      <protection hidden="1"/>
    </xf>
    <xf numFmtId="0" fontId="2" fillId="11" borderId="61" xfId="0" applyFont="1" applyFill="1" applyBorder="1" applyAlignment="1" applyProtection="1">
      <alignment horizontal="center" vertical="center" wrapText="1"/>
      <protection hidden="1"/>
    </xf>
    <xf numFmtId="0" fontId="0" fillId="0" borderId="51"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55" fillId="11" borderId="30" xfId="0" applyFont="1" applyFill="1" applyBorder="1" applyAlignment="1" applyProtection="1">
      <alignment horizontal="center" vertical="center" wrapText="1"/>
      <protection hidden="1"/>
    </xf>
    <xf numFmtId="0" fontId="0" fillId="0" borderId="30" xfId="0" applyBorder="1" applyAlignment="1">
      <alignment horizontal="center" vertical="center" wrapText="1"/>
    </xf>
    <xf numFmtId="0" fontId="55" fillId="11" borderId="61" xfId="0" applyFont="1" applyFill="1" applyBorder="1" applyAlignment="1" applyProtection="1">
      <alignment horizontal="center" vertical="center" wrapText="1"/>
      <protection hidden="1"/>
    </xf>
    <xf numFmtId="0" fontId="49"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58" fillId="2" borderId="0" xfId="0" applyFont="1" applyFill="1" applyAlignment="1" applyProtection="1">
      <alignment vertical="center" wrapText="1"/>
      <protection hidden="1"/>
    </xf>
    <xf numFmtId="0" fontId="3" fillId="2" borderId="0" xfId="0" applyFont="1" applyFill="1" applyAlignment="1" applyProtection="1">
      <alignment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114" fillId="2" borderId="36" xfId="0" applyFont="1" applyFill="1" applyBorder="1" applyAlignment="1" applyProtection="1">
      <alignment horizontal="center" vertical="center"/>
      <protection hidden="1"/>
    </xf>
    <xf numFmtId="0" fontId="9" fillId="2" borderId="0" xfId="0" applyFont="1" applyFill="1" applyAlignment="1">
      <alignment horizontal="lef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5"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0" fillId="0" borderId="33" xfId="0" applyBorder="1" applyAlignment="1">
      <alignment vertical="center" wrapText="1"/>
    </xf>
    <xf numFmtId="0" fontId="23" fillId="12" borderId="58" xfId="0" applyFont="1" applyFill="1" applyBorder="1" applyAlignment="1" applyProtection="1">
      <alignment horizontal="left" vertical="center" wrapText="1"/>
      <protection hidden="1"/>
    </xf>
    <xf numFmtId="0" fontId="0" fillId="0" borderId="58" xfId="0" applyBorder="1" applyAlignment="1">
      <alignment vertical="center" wrapText="1"/>
    </xf>
    <xf numFmtId="0" fontId="0" fillId="0" borderId="30" xfId="0" applyBorder="1" applyAlignment="1">
      <alignment vertical="center"/>
    </xf>
    <xf numFmtId="0" fontId="0" fillId="2" borderId="57" xfId="0" applyFill="1" applyBorder="1" applyAlignment="1">
      <alignment horizontal="center" vertical="center" wrapText="1"/>
    </xf>
    <xf numFmtId="0" fontId="0" fillId="2" borderId="57" xfId="0" applyFill="1" applyBorder="1" applyAlignment="1">
      <alignment vertical="center"/>
    </xf>
    <xf numFmtId="0" fontId="0" fillId="0" borderId="33" xfId="0" applyBorder="1" applyAlignment="1">
      <alignment vertical="center"/>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Font="1" applyFill="1" applyBorder="1" applyAlignment="1" applyProtection="1">
      <alignment horizontal="left" vertical="center" indent="1"/>
      <protection hidden="1"/>
    </xf>
    <xf numFmtId="0" fontId="6" fillId="5" borderId="13" xfId="0" applyFont="1" applyFill="1" applyBorder="1" applyAlignment="1" applyProtection="1">
      <alignment horizontal="left" vertical="center" indent="1"/>
      <protection hidden="1"/>
    </xf>
    <xf numFmtId="0" fontId="6" fillId="5" borderId="14" xfId="0" applyFont="1" applyFill="1" applyBorder="1" applyAlignment="1" applyProtection="1">
      <alignment horizontal="left" vertical="center" indent="1"/>
      <protection hidden="1"/>
    </xf>
    <xf numFmtId="0" fontId="8" fillId="0" borderId="39" xfId="0" applyFont="1" applyBorder="1" applyAlignment="1" applyProtection="1">
      <alignment horizontal="left" vertical="center"/>
      <protection hidden="1"/>
    </xf>
    <xf numFmtId="0" fontId="0" fillId="0" borderId="74" xfId="0" applyBorder="1" applyAlignment="1">
      <alignment vertical="center"/>
    </xf>
    <xf numFmtId="0" fontId="8" fillId="0" borderId="31" xfId="0" applyFont="1" applyBorder="1" applyAlignment="1" applyProtection="1">
      <alignment horizontal="left" vertical="center"/>
      <protection hidden="1"/>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ill="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Alignment="1" applyProtection="1">
      <alignment horizontal="left" vertical="center" indent="2"/>
      <protection hidden="1"/>
    </xf>
    <xf numFmtId="0" fontId="49" fillId="0" borderId="6" xfId="0" applyFont="1" applyBorder="1" applyAlignment="1" applyProtection="1">
      <alignment horizontal="center" vertical="center" wrapText="1"/>
      <protection locked="0"/>
    </xf>
    <xf numFmtId="0" fontId="49" fillId="0" borderId="6" xfId="0" applyFont="1" applyBorder="1" applyAlignment="1" applyProtection="1">
      <alignment vertical="center"/>
      <protection locked="0"/>
    </xf>
    <xf numFmtId="49" fontId="49" fillId="0" borderId="6" xfId="0" applyNumberFormat="1" applyFont="1" applyBorder="1" applyAlignment="1" applyProtection="1">
      <alignment horizontal="center" vertical="center" wrapText="1"/>
      <protection locked="0"/>
    </xf>
    <xf numFmtId="49" fontId="49" fillId="0" borderId="6" xfId="0" applyNumberFormat="1" applyFont="1" applyBorder="1" applyAlignment="1" applyProtection="1">
      <alignment vertical="center"/>
      <protection locked="0"/>
    </xf>
    <xf numFmtId="49" fontId="21" fillId="0" borderId="6"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vertical="center"/>
      <protection locked="0"/>
    </xf>
    <xf numFmtId="49" fontId="21" fillId="0" borderId="14"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vertical="center"/>
      <protection locked="0"/>
    </xf>
    <xf numFmtId="166" fontId="21" fillId="0" borderId="6" xfId="0" applyNumberFormat="1" applyFont="1" applyBorder="1" applyAlignment="1" applyProtection="1">
      <alignment horizontal="center" vertical="center" wrapText="1"/>
      <protection locked="0"/>
    </xf>
    <xf numFmtId="166" fontId="7" fillId="0" borderId="6" xfId="0" applyNumberFormat="1" applyFont="1" applyBorder="1" applyAlignment="1" applyProtection="1">
      <alignment vertical="center"/>
      <protection locked="0"/>
    </xf>
    <xf numFmtId="0" fontId="21" fillId="0" borderId="6" xfId="0" applyFont="1" applyBorder="1" applyAlignment="1" applyProtection="1">
      <alignment horizontal="center" vertical="center" wrapText="1"/>
      <protection locked="0"/>
    </xf>
    <xf numFmtId="0" fontId="7" fillId="0" borderId="6" xfId="0" applyFont="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8"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90" fillId="0" borderId="31" xfId="0" applyFont="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1" xfId="0"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83" xfId="0" applyBorder="1" applyAlignment="1">
      <alignment horizontal="center" vertical="center" wrapText="1"/>
    </xf>
    <xf numFmtId="0" fontId="118"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ill="1" applyBorder="1" applyAlignment="1" applyProtection="1">
      <alignment vertical="center" wrapText="1"/>
      <protection hidden="1"/>
    </xf>
    <xf numFmtId="0" fontId="0" fillId="19" borderId="32" xfId="0" applyFill="1" applyBorder="1" applyAlignment="1" applyProtection="1">
      <alignment wrapText="1"/>
      <protection hidden="1"/>
    </xf>
    <xf numFmtId="0" fontId="0" fillId="19" borderId="33" xfId="0" applyFill="1" applyBorder="1" applyAlignment="1" applyProtection="1">
      <alignment wrapText="1"/>
      <protection hidden="1"/>
    </xf>
    <xf numFmtId="0" fontId="28" fillId="0" borderId="53" xfId="0" applyFont="1" applyBorder="1" applyAlignment="1" applyProtection="1">
      <alignment horizontal="center" vertical="center" wrapText="1"/>
      <protection hidden="1"/>
    </xf>
    <xf numFmtId="0" fontId="28" fillId="0" borderId="4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1" xfId="0" applyFont="1" applyFill="1" applyBorder="1" applyAlignment="1" applyProtection="1">
      <alignment horizontal="lef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8" fillId="0" borderId="30" xfId="0" applyFont="1" applyBorder="1" applyAlignment="1" applyProtection="1">
      <alignment horizontal="left" vertical="center"/>
      <protection hidden="1"/>
    </xf>
    <xf numFmtId="0" fontId="0" fillId="0" borderId="30" xfId="0" applyBorder="1" applyProtection="1">
      <protection hidden="1"/>
    </xf>
    <xf numFmtId="0" fontId="6" fillId="5" borderId="54" xfId="0" applyFont="1" applyFill="1" applyBorder="1" applyAlignment="1" applyProtection="1">
      <alignment horizontal="left" vertical="center"/>
      <protection hidden="1"/>
    </xf>
    <xf numFmtId="0" fontId="0" fillId="0" borderId="49" xfId="0" applyBorder="1" applyProtection="1">
      <protection hidden="1"/>
    </xf>
    <xf numFmtId="0" fontId="0" fillId="0" borderId="61" xfId="0" applyBorder="1" applyProtection="1">
      <protection hidden="1"/>
    </xf>
    <xf numFmtId="0" fontId="107" fillId="2" borderId="16" xfId="0" applyFont="1" applyFill="1" applyBorder="1" applyAlignment="1" applyProtection="1">
      <alignment horizontal="left" vertical="center" wrapText="1"/>
      <protection hidden="1"/>
    </xf>
    <xf numFmtId="0" fontId="107" fillId="0" borderId="71" xfId="0" applyFont="1" applyBorder="1" applyAlignment="1">
      <alignment vertical="center" wrapText="1"/>
    </xf>
    <xf numFmtId="0" fontId="107" fillId="0" borderId="82" xfId="0" applyFont="1" applyBorder="1" applyAlignment="1">
      <alignment vertical="center" wrapText="1"/>
    </xf>
    <xf numFmtId="0" fontId="28" fillId="0" borderId="54" xfId="0" applyFont="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118" fillId="14" borderId="32" xfId="0" applyFont="1" applyFill="1" applyBorder="1" applyAlignment="1" applyProtection="1">
      <alignment horizontal="left" vertical="center" wrapText="1"/>
      <protection hidden="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xf numFmtId="0" fontId="68" fillId="17" borderId="31" xfId="0" applyFont="1" applyFill="1" applyBorder="1" applyAlignment="1">
      <alignment vertical="center" wrapText="1"/>
    </xf>
    <xf numFmtId="0" fontId="68" fillId="0" borderId="33" xfId="0" applyFont="1" applyBorder="1" applyAlignment="1">
      <alignment vertical="center" wrapText="1"/>
    </xf>
    <xf numFmtId="0" fontId="68" fillId="0" borderId="33" xfId="0" applyFont="1" applyBorder="1" applyAlignment="1">
      <alignment vertical="center"/>
    </xf>
    <xf numFmtId="0" fontId="0" fillId="2" borderId="0" xfId="0" applyFill="1" applyBorder="1" applyAlignment="1">
      <alignment vertical="center" wrapText="1"/>
    </xf>
    <xf numFmtId="0" fontId="0" fillId="2" borderId="0" xfId="0" quotePrefix="1" applyFill="1"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0" fillId="10" borderId="30" xfId="0" applyFill="1" applyBorder="1" applyAlignment="1">
      <alignment horizontal="left" vertical="center" wrapText="1"/>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09"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13"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noThreeD="1"/>
</file>

<file path=xl/ctrlProps/ctrlProp89.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noThreeD="1"/>
</file>

<file path=xl/ctrlProps/ctrlProp91.xml><?xml version="1.0" encoding="utf-8"?>
<formControlPr xmlns="http://schemas.microsoft.com/office/spreadsheetml/2009/9/main" objectType="CheckBox" checked="Checked"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354831</xdr:colOff>
      <xdr:row>1</xdr:row>
      <xdr:rowOff>312106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240392</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353421</xdr:colOff>
      <xdr:row>1</xdr:row>
      <xdr:rowOff>107495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1954063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431343</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107</xdr:row>
          <xdr:rowOff>95250</xdr:rowOff>
        </xdr:from>
        <xdr:to>
          <xdr:col>6</xdr:col>
          <xdr:colOff>107950</xdr:colOff>
          <xdr:row>110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112</xdr:row>
          <xdr:rowOff>38100</xdr:rowOff>
        </xdr:from>
        <xdr:to>
          <xdr:col>6</xdr:col>
          <xdr:colOff>279400</xdr:colOff>
          <xdr:row>112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25853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542469</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1668992</xdr:colOff>
          <xdr:row>19</xdr:row>
          <xdr:rowOff>355599</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39"/>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1668992</xdr:colOff>
          <xdr:row>21</xdr:row>
          <xdr:rowOff>104774</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40"/>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41"/>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655259</xdr:colOff>
      <xdr:row>9</xdr:row>
      <xdr:rowOff>10433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638175</xdr:colOff>
          <xdr:row>29</xdr:row>
          <xdr:rowOff>762000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619125</xdr:colOff>
          <xdr:row>33</xdr:row>
          <xdr:rowOff>466725</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543466</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107949</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619125</xdr:colOff>
          <xdr:row>30</xdr:row>
          <xdr:rowOff>561975</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434522</xdr:colOff>
          <xdr:row>32</xdr:row>
          <xdr:rowOff>37193</xdr:rowOff>
        </xdr:from>
        <xdr:to>
          <xdr:col>3</xdr:col>
          <xdr:colOff>640897</xdr:colOff>
          <xdr:row>32</xdr:row>
          <xdr:rowOff>484868</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1420447</xdr:colOff>
      <xdr:row>0</xdr:row>
      <xdr:rowOff>1936522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752248</xdr:colOff>
      <xdr:row>1</xdr:row>
      <xdr:rowOff>28800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939886</xdr:colOff>
      <xdr:row>1</xdr:row>
      <xdr:rowOff>12244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179311</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80</xdr:row>
          <xdr:rowOff>381000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698500</xdr:colOff>
          <xdr:row>80</xdr:row>
          <xdr:rowOff>381000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82</xdr:row>
          <xdr:rowOff>57150</xdr:rowOff>
        </xdr:from>
        <xdr:to>
          <xdr:col>4</xdr:col>
          <xdr:colOff>825500</xdr:colOff>
          <xdr:row>82</xdr:row>
          <xdr:rowOff>361950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81</xdr:row>
          <xdr:rowOff>342900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933450</xdr:colOff>
          <xdr:row>81</xdr:row>
          <xdr:rowOff>336550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4504504</xdr:colOff>
      <xdr:row>0</xdr:row>
      <xdr:rowOff>1802493</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3093358</xdr:colOff>
      <xdr:row>0</xdr:row>
      <xdr:rowOff>1667321</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82</xdr:row>
          <xdr:rowOff>107950</xdr:rowOff>
        </xdr:from>
        <xdr:to>
          <xdr:col>6</xdr:col>
          <xdr:colOff>882650</xdr:colOff>
          <xdr:row>83</xdr:row>
          <xdr:rowOff>0</xdr:rowOff>
        </xdr:to>
        <xdr:sp macro="" textlink="">
          <xdr:nvSpPr>
            <xdr:cNvPr id="51361" name="Check Box 161" hidden="1">
              <a:extLst>
                <a:ext uri="{63B3BB69-23CF-44E3-9099-C40C66FF867C}">
                  <a14:compatExt spid="_x0000_s51361"/>
                </a:ext>
                <a:ext uri="{FF2B5EF4-FFF2-40B4-BE49-F238E27FC236}">
                  <a16:creationId xmlns:a16="http://schemas.microsoft.com/office/drawing/2014/main" id="{00000000-0008-0000-0700-0000A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0.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6" Type="http://schemas.openxmlformats.org/officeDocument/2006/relationships/ctrlProp" Target="../ctrlProps/ctrlProp20.xml"/><Relationship Id="rId11" Type="http://schemas.openxmlformats.org/officeDocument/2006/relationships/ctrlProp" Target="../ctrlProps/ctrlProp15.x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80" Type="http://schemas.openxmlformats.org/officeDocument/2006/relationships/ctrlProp" Target="../ctrlProps/ctrlProp84.xml"/><Relationship Id="rId85" Type="http://schemas.openxmlformats.org/officeDocument/2006/relationships/ctrlProp" Target="../ctrlProps/ctrlProp89.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 Type="http://schemas.openxmlformats.org/officeDocument/2006/relationships/drawing" Target="../drawings/drawing8.xml"/><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vmlDrawing" Target="../drawings/vmlDrawing4.v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C6" sqref="C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29"/>
      <c r="B1" s="129"/>
      <c r="C1" s="129"/>
      <c r="D1" s="129"/>
      <c r="E1" s="129"/>
      <c r="F1" s="129"/>
      <c r="G1" s="129"/>
      <c r="H1" s="129"/>
      <c r="I1" s="129"/>
      <c r="J1" s="129"/>
      <c r="K1" s="129"/>
      <c r="L1" s="129"/>
      <c r="M1" s="129"/>
    </row>
    <row r="2" spans="1:13" ht="30">
      <c r="A2" s="109"/>
      <c r="B2" s="329" t="s">
        <v>150</v>
      </c>
      <c r="C2" s="329"/>
      <c r="D2" s="329"/>
      <c r="E2" s="329"/>
      <c r="F2" s="329"/>
      <c r="G2" s="329"/>
      <c r="H2" s="329"/>
      <c r="I2" s="329"/>
      <c r="J2" s="109"/>
      <c r="K2" s="109"/>
      <c r="L2" s="109"/>
      <c r="M2" s="109"/>
    </row>
    <row r="3" spans="1:13" ht="18">
      <c r="A3" s="109"/>
      <c r="B3" s="330" t="s">
        <v>295</v>
      </c>
      <c r="C3" s="330"/>
      <c r="D3" s="330"/>
      <c r="E3" s="330"/>
      <c r="F3" s="330"/>
      <c r="G3" s="330"/>
      <c r="H3" s="330"/>
      <c r="I3" s="330"/>
      <c r="J3" s="109"/>
      <c r="K3" s="109"/>
      <c r="L3" s="109"/>
      <c r="M3" s="109"/>
    </row>
    <row r="4" spans="1:13" ht="18">
      <c r="A4" s="109"/>
      <c r="B4" s="330" t="s">
        <v>40</v>
      </c>
      <c r="C4" s="330"/>
      <c r="D4" s="330"/>
      <c r="E4" s="330"/>
      <c r="F4" s="330"/>
      <c r="G4" s="330"/>
      <c r="H4" s="330"/>
      <c r="I4" s="330"/>
      <c r="J4" s="109"/>
      <c r="K4" s="109"/>
      <c r="L4" s="109"/>
      <c r="M4" s="109"/>
    </row>
    <row r="5" spans="1:13" ht="19.5" customHeight="1">
      <c r="A5" s="109"/>
      <c r="B5" s="109"/>
      <c r="C5" s="109"/>
      <c r="D5" s="109"/>
      <c r="E5" s="109"/>
      <c r="F5" s="109"/>
      <c r="G5" s="109"/>
      <c r="H5" s="109"/>
      <c r="I5" s="109"/>
      <c r="J5" s="109"/>
      <c r="K5" s="109"/>
      <c r="L5" s="109"/>
      <c r="M5" s="109"/>
    </row>
    <row r="6" spans="1:13" ht="19.5" customHeight="1">
      <c r="A6" s="109"/>
      <c r="B6" s="110" t="s">
        <v>415</v>
      </c>
      <c r="C6" s="111"/>
      <c r="D6" s="111"/>
      <c r="E6" s="111"/>
      <c r="F6" s="111"/>
      <c r="G6" s="111"/>
      <c r="H6" s="111"/>
      <c r="I6" s="111"/>
      <c r="J6" s="109"/>
      <c r="K6" s="109"/>
      <c r="L6" s="109"/>
      <c r="M6" s="109"/>
    </row>
    <row r="7" spans="1:13" ht="18.649999999999999" customHeight="1">
      <c r="A7" s="109"/>
      <c r="B7" s="110" t="s">
        <v>425</v>
      </c>
      <c r="C7" s="111"/>
      <c r="D7" s="111"/>
      <c r="E7" s="111"/>
      <c r="F7" s="111"/>
      <c r="G7" s="111"/>
      <c r="H7" s="111"/>
      <c r="I7" s="111"/>
      <c r="J7" s="109"/>
      <c r="K7" s="109"/>
      <c r="L7" s="109"/>
      <c r="M7" s="109"/>
    </row>
    <row r="8" spans="1:13">
      <c r="A8" s="129"/>
      <c r="B8" s="314" t="s">
        <v>426</v>
      </c>
      <c r="C8" s="111"/>
      <c r="D8" s="129"/>
      <c r="E8" s="129"/>
      <c r="F8" s="129"/>
      <c r="G8" s="129"/>
      <c r="H8" s="129"/>
      <c r="I8" s="129"/>
      <c r="J8" s="129"/>
      <c r="K8" s="129"/>
      <c r="L8" s="129"/>
      <c r="M8" s="129"/>
    </row>
    <row r="9" spans="1:13" ht="18">
      <c r="A9" s="109"/>
      <c r="B9" s="196"/>
      <c r="C9" s="197"/>
      <c r="D9" s="118"/>
      <c r="E9" s="118"/>
      <c r="F9" s="118"/>
      <c r="G9" s="118"/>
      <c r="H9" s="118"/>
      <c r="I9" s="77"/>
      <c r="J9" s="109"/>
      <c r="K9" s="109"/>
      <c r="L9" s="109"/>
      <c r="M9" s="129"/>
    </row>
    <row r="10" spans="1:13" ht="15.5">
      <c r="A10" s="109"/>
      <c r="B10" s="197"/>
      <c r="C10" s="331" t="s">
        <v>309</v>
      </c>
      <c r="D10" s="331"/>
      <c r="E10" s="331"/>
      <c r="F10" s="331"/>
      <c r="G10" s="331"/>
      <c r="H10" s="331"/>
      <c r="I10" s="332"/>
      <c r="J10" s="332"/>
      <c r="K10" s="332"/>
      <c r="L10" s="109"/>
      <c r="M10" s="129"/>
    </row>
    <row r="11" spans="1:13" ht="15.5">
      <c r="A11" s="109"/>
      <c r="B11" s="197"/>
      <c r="C11" s="198"/>
      <c r="D11" s="198"/>
      <c r="E11" s="198"/>
      <c r="F11" s="198"/>
      <c r="G11" s="198"/>
      <c r="H11" s="198"/>
      <c r="I11" s="129"/>
      <c r="J11" s="129"/>
      <c r="K11" s="129"/>
      <c r="L11" s="109"/>
      <c r="M11" s="129"/>
    </row>
    <row r="12" spans="1:13" ht="16" customHeight="1">
      <c r="A12" s="109"/>
      <c r="B12" s="109"/>
      <c r="C12" s="199" t="s">
        <v>350</v>
      </c>
      <c r="D12" s="333" t="s">
        <v>0</v>
      </c>
      <c r="E12" s="334"/>
      <c r="F12" s="334"/>
      <c r="G12" s="327" t="s">
        <v>216</v>
      </c>
      <c r="H12" s="328"/>
      <c r="I12" s="109"/>
      <c r="J12" s="109"/>
      <c r="K12" s="109"/>
      <c r="L12" s="109"/>
      <c r="M12" s="129"/>
    </row>
    <row r="13" spans="1:13" ht="16" customHeight="1">
      <c r="A13" s="109"/>
      <c r="B13" s="109"/>
      <c r="C13" s="200" t="s">
        <v>349</v>
      </c>
      <c r="D13" s="320" t="s">
        <v>347</v>
      </c>
      <c r="E13" s="321"/>
      <c r="F13" s="321"/>
      <c r="G13" s="327" t="s">
        <v>216</v>
      </c>
      <c r="H13" s="328"/>
      <c r="I13" s="109"/>
      <c r="J13" s="109"/>
      <c r="K13" s="109"/>
      <c r="L13" s="109"/>
      <c r="M13" s="129"/>
    </row>
    <row r="14" spans="1:13" ht="16" customHeight="1">
      <c r="A14" s="109"/>
      <c r="B14" s="109"/>
      <c r="C14" s="200" t="s">
        <v>333</v>
      </c>
      <c r="D14" s="320" t="s">
        <v>89</v>
      </c>
      <c r="E14" s="321"/>
      <c r="F14" s="321"/>
      <c r="G14" s="327" t="s">
        <v>216</v>
      </c>
      <c r="H14" s="328"/>
      <c r="I14" s="109"/>
      <c r="J14" s="109"/>
      <c r="K14" s="109"/>
      <c r="L14" s="109"/>
      <c r="M14" s="129"/>
    </row>
    <row r="15" spans="1:13" ht="16" customHeight="1">
      <c r="A15" s="109"/>
      <c r="B15" s="109"/>
      <c r="C15" s="200" t="s">
        <v>1</v>
      </c>
      <c r="D15" s="320" t="s">
        <v>324</v>
      </c>
      <c r="E15" s="321"/>
      <c r="F15" s="321"/>
      <c r="G15" s="325" t="s">
        <v>217</v>
      </c>
      <c r="H15" s="326"/>
      <c r="I15" s="109"/>
      <c r="J15" s="109"/>
      <c r="K15" s="109"/>
      <c r="L15" s="109"/>
      <c r="M15" s="129"/>
    </row>
    <row r="16" spans="1:13" ht="16" customHeight="1">
      <c r="A16" s="109"/>
      <c r="B16" s="109"/>
      <c r="C16" s="200" t="s">
        <v>2</v>
      </c>
      <c r="D16" s="322" t="s">
        <v>215</v>
      </c>
      <c r="E16" s="323"/>
      <c r="F16" s="324"/>
      <c r="G16" s="327" t="s">
        <v>216</v>
      </c>
      <c r="H16" s="328"/>
      <c r="I16" s="109"/>
      <c r="J16" s="109"/>
      <c r="K16" s="109"/>
      <c r="L16" s="109"/>
      <c r="M16" s="129"/>
    </row>
    <row r="17" spans="1:13" ht="16" customHeight="1">
      <c r="A17" s="109"/>
      <c r="B17" s="109"/>
      <c r="C17" s="200" t="s">
        <v>3</v>
      </c>
      <c r="D17" s="320" t="s">
        <v>369</v>
      </c>
      <c r="E17" s="321"/>
      <c r="F17" s="321"/>
      <c r="G17" s="327" t="s">
        <v>216</v>
      </c>
      <c r="H17" s="328"/>
      <c r="I17" s="109"/>
      <c r="J17" s="109"/>
      <c r="K17" s="109"/>
      <c r="L17" s="109"/>
      <c r="M17" s="129"/>
    </row>
    <row r="18" spans="1:13" ht="15.5">
      <c r="A18" s="109"/>
      <c r="B18" s="109"/>
      <c r="C18" s="201"/>
      <c r="D18" s="202"/>
      <c r="E18" s="202"/>
      <c r="F18" s="202"/>
      <c r="G18" s="202"/>
      <c r="H18" s="202"/>
      <c r="I18" s="109"/>
      <c r="J18" s="109"/>
      <c r="K18" s="109"/>
      <c r="L18" s="109"/>
      <c r="M18" s="129"/>
    </row>
    <row r="19" spans="1:13" ht="15.5">
      <c r="A19" s="109"/>
      <c r="B19" s="109"/>
      <c r="C19" s="203" t="s">
        <v>365</v>
      </c>
      <c r="D19" s="204"/>
      <c r="E19" s="204"/>
      <c r="F19" s="204"/>
      <c r="G19" s="204"/>
      <c r="H19" s="109"/>
      <c r="I19" s="109"/>
      <c r="J19" s="109"/>
      <c r="K19" s="109"/>
      <c r="L19" s="109"/>
      <c r="M19" s="129"/>
    </row>
    <row r="20" spans="1:13" ht="15.5">
      <c r="A20" s="109"/>
      <c r="B20" s="109"/>
      <c r="C20" s="205" t="s">
        <v>325</v>
      </c>
      <c r="D20" s="204"/>
      <c r="E20" s="204"/>
      <c r="F20" s="204"/>
      <c r="G20" s="204"/>
      <c r="H20" s="109"/>
      <c r="I20" s="109"/>
      <c r="J20" s="109"/>
      <c r="K20" s="109"/>
      <c r="L20" s="109"/>
      <c r="M20" s="129"/>
    </row>
    <row r="21" spans="1:13" ht="16" thickBot="1">
      <c r="A21" s="109"/>
      <c r="B21" s="109"/>
      <c r="C21" s="205"/>
      <c r="D21" s="204"/>
      <c r="E21" s="204"/>
      <c r="F21" s="204"/>
      <c r="G21" s="204"/>
      <c r="H21" s="109"/>
      <c r="I21" s="109"/>
      <c r="J21" s="109"/>
      <c r="K21" s="109"/>
      <c r="L21" s="109"/>
      <c r="M21" s="129"/>
    </row>
    <row r="22" spans="1:13" ht="16" thickBot="1">
      <c r="A22" s="109"/>
      <c r="B22" s="109"/>
      <c r="C22" s="206" t="s">
        <v>218</v>
      </c>
      <c r="D22" s="109"/>
      <c r="E22" s="109"/>
      <c r="F22" s="109"/>
      <c r="G22" s="109"/>
      <c r="H22" s="207"/>
      <c r="I22" s="208"/>
      <c r="J22" s="109"/>
      <c r="K22" s="109"/>
      <c r="L22" s="109"/>
      <c r="M22" s="129"/>
    </row>
    <row r="23" spans="1:13" ht="15" thickBot="1">
      <c r="A23" s="109"/>
      <c r="B23" s="109"/>
      <c r="C23" s="133"/>
      <c r="D23" s="209"/>
      <c r="E23" s="109"/>
      <c r="F23" s="109"/>
      <c r="G23" s="109"/>
      <c r="H23" s="109"/>
      <c r="I23" s="109"/>
      <c r="J23" s="109"/>
      <c r="K23" s="109"/>
      <c r="L23" s="109"/>
      <c r="M23" s="129"/>
    </row>
    <row r="24" spans="1:13" ht="16" thickBot="1">
      <c r="A24" s="109"/>
      <c r="B24" s="109"/>
      <c r="C24" s="206" t="s">
        <v>4</v>
      </c>
      <c r="D24" s="109"/>
      <c r="E24" s="109"/>
      <c r="F24" s="109"/>
      <c r="G24" s="109"/>
      <c r="H24" s="210"/>
      <c r="I24" s="109"/>
      <c r="J24" s="109"/>
      <c r="K24" s="109"/>
      <c r="L24" s="109"/>
      <c r="M24" s="129"/>
    </row>
    <row r="25" spans="1:13" ht="15" thickBot="1">
      <c r="A25" s="109"/>
      <c r="B25" s="109"/>
      <c r="C25" s="109"/>
      <c r="D25" s="109"/>
      <c r="E25" s="109"/>
      <c r="F25" s="109"/>
      <c r="G25" s="109"/>
      <c r="H25" s="109"/>
      <c r="I25" s="109"/>
      <c r="J25" s="109"/>
      <c r="K25" s="109"/>
      <c r="L25" s="109"/>
      <c r="M25" s="129"/>
    </row>
    <row r="26" spans="1:13" ht="15" thickBot="1">
      <c r="A26" s="109"/>
      <c r="B26" s="109"/>
      <c r="C26" s="109"/>
      <c r="D26" s="109"/>
      <c r="E26" s="109"/>
      <c r="F26" s="109"/>
      <c r="G26" s="109"/>
      <c r="H26" s="211"/>
      <c r="I26" s="109"/>
      <c r="J26" s="109"/>
      <c r="K26" s="109"/>
      <c r="L26" s="109"/>
      <c r="M26" s="129"/>
    </row>
    <row r="27" spans="1:13">
      <c r="A27" s="109"/>
      <c r="B27" s="109"/>
      <c r="C27" s="109"/>
      <c r="D27" s="109"/>
      <c r="E27" s="109"/>
      <c r="F27" s="109"/>
      <c r="G27" s="109"/>
      <c r="H27" s="109"/>
      <c r="I27" s="109"/>
      <c r="J27" s="109"/>
      <c r="K27" s="109"/>
      <c r="L27" s="109"/>
      <c r="M27" s="129"/>
    </row>
    <row r="28" spans="1:13" ht="15.5">
      <c r="A28" s="109"/>
      <c r="B28" s="109"/>
      <c r="C28" s="109"/>
      <c r="D28" s="212" t="s">
        <v>5</v>
      </c>
      <c r="E28" s="107" t="s">
        <v>251</v>
      </c>
      <c r="F28" s="107" t="s">
        <v>7</v>
      </c>
      <c r="G28" s="107" t="s">
        <v>252</v>
      </c>
      <c r="H28" s="107" t="s">
        <v>8</v>
      </c>
      <c r="I28" s="213"/>
      <c r="J28" s="109"/>
      <c r="K28" s="109"/>
      <c r="L28" s="109"/>
      <c r="M28" s="129"/>
    </row>
    <row r="29" spans="1:13">
      <c r="A29" s="109"/>
      <c r="B29" s="109"/>
      <c r="C29" s="109"/>
      <c r="D29" s="109"/>
      <c r="E29" s="214"/>
      <c r="F29" s="215"/>
      <c r="G29" s="215"/>
      <c r="H29" s="216">
        <f>E29*G29</f>
        <v>0</v>
      </c>
      <c r="I29" s="217"/>
      <c r="J29" s="109"/>
      <c r="K29" s="109"/>
      <c r="L29" s="109"/>
      <c r="M29" s="129"/>
    </row>
    <row r="30" spans="1:13">
      <c r="A30" s="109"/>
      <c r="B30" s="109"/>
      <c r="C30" s="109"/>
      <c r="D30" s="109"/>
      <c r="E30" s="218"/>
      <c r="F30" s="219"/>
      <c r="G30" s="219"/>
      <c r="H30" s="220">
        <f>E30*G30</f>
        <v>0</v>
      </c>
      <c r="I30" s="217"/>
      <c r="J30" s="109"/>
      <c r="K30" s="109"/>
      <c r="L30" s="109"/>
      <c r="M30" s="129"/>
    </row>
    <row r="31" spans="1:13">
      <c r="A31" s="109"/>
      <c r="B31" s="109"/>
      <c r="C31" s="109"/>
      <c r="D31" s="109"/>
      <c r="E31" s="221"/>
      <c r="F31" s="222"/>
      <c r="G31" s="222"/>
      <c r="H31" s="223">
        <f>E31*G31</f>
        <v>0</v>
      </c>
      <c r="I31" s="217"/>
      <c r="J31" s="109"/>
      <c r="K31" s="109"/>
      <c r="L31" s="109"/>
      <c r="M31" s="129"/>
    </row>
    <row r="32" spans="1:13" ht="18.5">
      <c r="A32" s="109"/>
      <c r="B32" s="109"/>
      <c r="C32" s="109"/>
      <c r="D32" s="109"/>
      <c r="E32" s="109"/>
      <c r="F32" s="109"/>
      <c r="G32" s="109"/>
      <c r="H32" s="141">
        <f>SUM(H29:H31)</f>
        <v>0</v>
      </c>
      <c r="I32" s="224"/>
      <c r="J32" s="109"/>
      <c r="K32" s="109"/>
      <c r="L32" s="109"/>
      <c r="M32" s="129"/>
    </row>
    <row r="33" spans="1:13" ht="15.5">
      <c r="A33" s="109"/>
      <c r="B33" s="109"/>
      <c r="C33" s="206" t="s">
        <v>334</v>
      </c>
      <c r="D33" s="109"/>
      <c r="E33" s="109"/>
      <c r="F33" s="109"/>
      <c r="G33" s="109"/>
      <c r="H33" s="109"/>
      <c r="I33" s="109"/>
      <c r="J33" s="109"/>
      <c r="K33" s="109"/>
      <c r="L33" s="109"/>
      <c r="M33" s="129"/>
    </row>
    <row r="34" spans="1:13" ht="15.5">
      <c r="A34" s="109"/>
      <c r="B34" s="109"/>
      <c r="C34" s="206" t="s">
        <v>335</v>
      </c>
      <c r="D34" s="109"/>
      <c r="E34" s="109"/>
      <c r="F34" s="109"/>
      <c r="G34" s="109"/>
      <c r="H34" s="109"/>
      <c r="I34" s="109"/>
      <c r="J34" s="109"/>
      <c r="K34" s="109"/>
      <c r="L34" s="109"/>
      <c r="M34" s="129"/>
    </row>
    <row r="35" spans="1:13">
      <c r="A35" s="109"/>
      <c r="B35" s="109"/>
      <c r="C35" s="109"/>
      <c r="D35" s="109"/>
      <c r="E35" s="109"/>
      <c r="F35" s="109"/>
      <c r="G35" s="109"/>
      <c r="H35" s="109"/>
      <c r="I35" s="109"/>
      <c r="J35" s="109"/>
      <c r="K35" s="109"/>
      <c r="L35" s="109"/>
      <c r="M35" s="129"/>
    </row>
    <row r="36" spans="1:13">
      <c r="A36" s="129"/>
      <c r="B36" s="129"/>
      <c r="C36" s="129"/>
      <c r="D36" s="129"/>
      <c r="E36" s="129"/>
      <c r="F36" s="129"/>
      <c r="G36" s="129"/>
      <c r="H36" s="129"/>
      <c r="I36" s="129"/>
      <c r="J36" s="129"/>
      <c r="K36" s="129"/>
      <c r="L36" s="129"/>
      <c r="M36" s="129"/>
    </row>
    <row r="37" spans="1:13">
      <c r="A37" s="129"/>
      <c r="B37" s="129"/>
      <c r="C37" s="129"/>
      <c r="D37" s="129"/>
      <c r="E37" s="129"/>
      <c r="F37" s="129"/>
      <c r="G37" s="129"/>
      <c r="H37" s="129"/>
      <c r="I37" s="129"/>
      <c r="J37" s="129"/>
      <c r="K37" s="129"/>
      <c r="L37" s="129"/>
      <c r="M37" s="129"/>
    </row>
    <row r="38" spans="1:13">
      <c r="A38" s="129"/>
      <c r="B38" s="129"/>
      <c r="C38" s="129"/>
      <c r="D38" s="129"/>
      <c r="E38" s="129"/>
      <c r="F38" s="129"/>
      <c r="G38" s="129"/>
      <c r="H38" s="129"/>
      <c r="I38" s="129"/>
      <c r="J38" s="129"/>
      <c r="K38" s="129"/>
      <c r="L38" s="129"/>
      <c r="M38" s="129"/>
    </row>
  </sheetData>
  <sheetProtection algorithmName="SHA-512" hashValue="lk0AKtudHde3EHpV2tHgTtKma6iY0iR+QeiA+WZHqYOh9k16hFvStYHdruFlszTJAEv1lpBA7vD/Nzfftc0P/g==" saltValue="ugPp0I5Z2c7VUWqky21MKA==" spinCount="100000" sheet="1" objects="1" scenarios="1"/>
  <mergeCells count="16">
    <mergeCell ref="B2:I2"/>
    <mergeCell ref="B4:I4"/>
    <mergeCell ref="C10:K10"/>
    <mergeCell ref="D12:F12"/>
    <mergeCell ref="D14:F14"/>
    <mergeCell ref="B3:I3"/>
    <mergeCell ref="D13:F13"/>
    <mergeCell ref="G13:H13"/>
    <mergeCell ref="G12:H12"/>
    <mergeCell ref="G14:H14"/>
    <mergeCell ref="D15:F15"/>
    <mergeCell ref="D16:F16"/>
    <mergeCell ref="D17:F17"/>
    <mergeCell ref="G15:H15"/>
    <mergeCell ref="G16:H16"/>
    <mergeCell ref="G17:H17"/>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9"/>
  <sheetViews>
    <sheetView topLeftCell="B1" zoomScale="90" zoomScaleNormal="90" zoomScaleSheetLayoutView="80" zoomScalePageLayoutView="40" workbookViewId="0">
      <selection activeCell="E16" sqref="E16"/>
    </sheetView>
  </sheetViews>
  <sheetFormatPr baseColWidth="10" defaultColWidth="10.81640625" defaultRowHeight="14.5"/>
  <cols>
    <col min="1" max="1" width="3.54296875" style="1" customWidth="1"/>
    <col min="2" max="3" width="3.453125" style="1" customWidth="1"/>
    <col min="4" max="4" width="4.08984375" style="1" customWidth="1"/>
    <col min="5" max="5" width="4.453125" style="1" customWidth="1"/>
    <col min="6" max="16384" width="10.81640625" style="1"/>
  </cols>
  <sheetData>
    <row r="1" spans="1:105" ht="159.5" customHeight="1"/>
    <row r="2" spans="1:105" customFormat="1" ht="30">
      <c r="A2" s="109"/>
      <c r="B2" s="329" t="s">
        <v>150</v>
      </c>
      <c r="C2" s="335"/>
      <c r="D2" s="335"/>
      <c r="E2" s="335"/>
      <c r="F2" s="335"/>
      <c r="G2" s="335"/>
      <c r="H2" s="335"/>
      <c r="I2" s="336"/>
      <c r="J2" s="336"/>
      <c r="K2" s="336"/>
      <c r="L2" s="336"/>
      <c r="M2" s="336"/>
      <c r="N2" s="336"/>
      <c r="O2" s="336"/>
      <c r="P2" s="336"/>
      <c r="Q2" s="336"/>
      <c r="R2" s="336"/>
      <c r="S2" s="336"/>
      <c r="T2" s="336"/>
      <c r="U2" s="336"/>
      <c r="V2" s="336"/>
      <c r="W2" s="336"/>
      <c r="X2" s="336"/>
      <c r="Y2" s="336"/>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customFormat="1" ht="18">
      <c r="A3" s="109"/>
      <c r="B3" s="330" t="s">
        <v>295</v>
      </c>
      <c r="C3" s="335"/>
      <c r="D3" s="335"/>
      <c r="E3" s="335"/>
      <c r="F3" s="335"/>
      <c r="G3" s="335"/>
      <c r="H3" s="335"/>
      <c r="I3" s="336"/>
      <c r="J3" s="336"/>
      <c r="K3" s="336"/>
      <c r="L3" s="336"/>
      <c r="M3" s="336"/>
      <c r="N3" s="336"/>
      <c r="O3" s="336"/>
      <c r="P3" s="336"/>
      <c r="Q3" s="336"/>
      <c r="R3" s="336"/>
      <c r="S3" s="336"/>
      <c r="T3" s="336"/>
      <c r="U3" s="336"/>
      <c r="V3" s="336"/>
      <c r="W3" s="336"/>
      <c r="X3" s="336"/>
      <c r="Y3" s="336"/>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customFormat="1" ht="18">
      <c r="A4" s="109"/>
      <c r="B4" s="330" t="s">
        <v>40</v>
      </c>
      <c r="C4" s="335"/>
      <c r="D4" s="335"/>
      <c r="E4" s="335"/>
      <c r="F4" s="335"/>
      <c r="G4" s="335"/>
      <c r="H4" s="335"/>
      <c r="I4" s="336"/>
      <c r="J4" s="336"/>
      <c r="K4" s="336"/>
      <c r="L4" s="336"/>
      <c r="M4" s="336"/>
      <c r="N4" s="336"/>
      <c r="O4" s="336"/>
      <c r="P4" s="336"/>
      <c r="Q4" s="336"/>
      <c r="R4" s="336"/>
      <c r="S4" s="336"/>
      <c r="T4" s="336"/>
      <c r="U4" s="336"/>
      <c r="V4" s="336"/>
      <c r="W4" s="336"/>
      <c r="X4" s="336"/>
      <c r="Y4" s="336"/>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customFormat="1" ht="19.5" customHeight="1">
      <c r="A5" s="109"/>
      <c r="B5" s="109"/>
      <c r="C5" s="109"/>
      <c r="D5" s="109"/>
      <c r="E5" s="109"/>
      <c r="F5" s="109"/>
      <c r="G5" s="109"/>
      <c r="H5" s="109"/>
      <c r="I5" s="109"/>
      <c r="J5" s="109"/>
      <c r="K5" s="109"/>
      <c r="L5" s="109"/>
      <c r="M5" s="109"/>
      <c r="N5" s="109"/>
      <c r="O5" s="109"/>
      <c r="P5" s="109"/>
      <c r="Q5" s="109"/>
      <c r="R5" s="109"/>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customFormat="1" ht="19.5" customHeight="1">
      <c r="A6" s="109"/>
      <c r="B6" s="110" t="s">
        <v>415</v>
      </c>
      <c r="C6" s="111"/>
      <c r="D6" s="111"/>
      <c r="E6" s="111"/>
      <c r="F6" s="111"/>
      <c r="G6" s="111"/>
      <c r="H6" s="111"/>
      <c r="I6" s="111"/>
      <c r="J6" s="109"/>
      <c r="K6" s="109"/>
      <c r="L6" s="109"/>
      <c r="M6" s="109"/>
      <c r="N6" s="109"/>
      <c r="O6" s="109"/>
      <c r="P6" s="109"/>
      <c r="Q6" s="109"/>
      <c r="R6" s="109"/>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customFormat="1" ht="18.649999999999999" customHeight="1">
      <c r="A7" s="109"/>
      <c r="B7" s="110" t="s">
        <v>412</v>
      </c>
      <c r="C7" s="111"/>
      <c r="D7" s="111"/>
      <c r="E7" s="111"/>
      <c r="F7" s="111"/>
      <c r="G7" s="111"/>
      <c r="H7" s="111"/>
      <c r="I7" s="111"/>
      <c r="J7" s="109"/>
      <c r="K7" s="109"/>
      <c r="L7" s="109"/>
      <c r="M7" s="109"/>
      <c r="N7" s="109"/>
      <c r="O7" s="109"/>
      <c r="P7" s="109"/>
      <c r="Q7" s="109"/>
      <c r="R7" s="109"/>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row>
    <row r="8" spans="1:105" customFormat="1" ht="18.649999999999999" customHeight="1">
      <c r="A8" s="109"/>
      <c r="B8" s="230" t="s">
        <v>411</v>
      </c>
      <c r="C8" s="111"/>
      <c r="D8" s="111"/>
      <c r="E8" s="111"/>
      <c r="F8" s="111"/>
      <c r="G8" s="111"/>
      <c r="H8" s="111"/>
      <c r="I8" s="111"/>
      <c r="J8" s="109"/>
      <c r="K8" s="109"/>
      <c r="L8" s="109"/>
      <c r="M8" s="109"/>
      <c r="N8" s="109"/>
      <c r="O8" s="109"/>
      <c r="P8" s="109"/>
      <c r="Q8" s="109"/>
      <c r="R8" s="10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row>
    <row r="9" spans="1:105" customFormat="1" ht="18.649999999999999" customHeight="1">
      <c r="A9" s="109"/>
      <c r="B9" s="110"/>
      <c r="C9" s="111"/>
      <c r="D9" s="111"/>
      <c r="E9" s="111"/>
      <c r="F9" s="111"/>
      <c r="G9" s="111"/>
      <c r="H9" s="111"/>
      <c r="I9" s="111"/>
      <c r="J9" s="109"/>
      <c r="K9" s="109"/>
      <c r="L9" s="109"/>
      <c r="M9" s="109"/>
      <c r="N9" s="109"/>
      <c r="O9" s="109"/>
      <c r="P9" s="109"/>
      <c r="Q9" s="109"/>
      <c r="R9" s="10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row>
    <row r="10" spans="1:105" ht="30">
      <c r="B10" s="58" t="s">
        <v>149</v>
      </c>
      <c r="C10" s="226"/>
      <c r="D10" s="226"/>
      <c r="E10" s="226"/>
      <c r="F10" s="226"/>
      <c r="G10" s="226"/>
      <c r="H10" s="226"/>
      <c r="I10" s="226"/>
    </row>
    <row r="12" spans="1:105">
      <c r="B12" s="1" t="s">
        <v>253</v>
      </c>
    </row>
    <row r="13" spans="1:105">
      <c r="B13" s="1" t="s">
        <v>427</v>
      </c>
    </row>
    <row r="15" spans="1:105">
      <c r="B15" s="1" t="s">
        <v>303</v>
      </c>
    </row>
    <row r="17" spans="3:6" s="54" customFormat="1">
      <c r="C17" s="54" t="s">
        <v>225</v>
      </c>
    </row>
    <row r="18" spans="3:6" s="54" customFormat="1">
      <c r="D18" s="1" t="s">
        <v>254</v>
      </c>
    </row>
    <row r="19" spans="3:6" s="54" customFormat="1">
      <c r="D19" s="1" t="s">
        <v>413</v>
      </c>
    </row>
    <row r="20" spans="3:6" s="54" customFormat="1">
      <c r="D20" s="1" t="s">
        <v>414</v>
      </c>
    </row>
    <row r="21" spans="3:6" s="54" customFormat="1">
      <c r="D21" s="55" t="s">
        <v>232</v>
      </c>
    </row>
    <row r="22" spans="3:6" s="54" customFormat="1">
      <c r="E22" s="1" t="s">
        <v>395</v>
      </c>
    </row>
    <row r="23" spans="3:6" s="54" customFormat="1">
      <c r="F23" s="1" t="s">
        <v>229</v>
      </c>
    </row>
    <row r="24" spans="3:6" s="54" customFormat="1">
      <c r="E24" s="1" t="s">
        <v>230</v>
      </c>
    </row>
    <row r="25" spans="3:6" s="54" customFormat="1">
      <c r="F25" s="1" t="s">
        <v>231</v>
      </c>
    </row>
    <row r="26" spans="3:6" s="54" customFormat="1">
      <c r="D26" s="55" t="s">
        <v>233</v>
      </c>
      <c r="F26" s="1"/>
    </row>
    <row r="27" spans="3:6" s="54" customFormat="1">
      <c r="E27" s="1" t="s">
        <v>304</v>
      </c>
      <c r="F27" s="1"/>
    </row>
    <row r="28" spans="3:6" s="54" customFormat="1">
      <c r="E28" s="1" t="s">
        <v>234</v>
      </c>
      <c r="F28" s="1"/>
    </row>
    <row r="29" spans="3:6" s="54" customFormat="1">
      <c r="E29" s="1" t="s">
        <v>235</v>
      </c>
      <c r="F29" s="1"/>
    </row>
    <row r="30" spans="3:6" s="54" customFormat="1">
      <c r="F30" s="1" t="s">
        <v>236</v>
      </c>
    </row>
    <row r="31" spans="3:6" s="54" customFormat="1">
      <c r="D31" s="55" t="s">
        <v>226</v>
      </c>
    </row>
    <row r="32" spans="3:6" s="54" customFormat="1">
      <c r="D32" s="1"/>
      <c r="E32" s="1" t="s">
        <v>237</v>
      </c>
    </row>
    <row r="33" spans="3:4" s="54" customFormat="1">
      <c r="D33" s="1"/>
    </row>
    <row r="34" spans="3:4" s="54" customFormat="1">
      <c r="C34" s="54" t="s">
        <v>238</v>
      </c>
    </row>
    <row r="35" spans="3:4">
      <c r="D35" s="1" t="s">
        <v>255</v>
      </c>
    </row>
    <row r="37" spans="3:4">
      <c r="C37" s="54" t="s">
        <v>257</v>
      </c>
      <c r="D37" s="54"/>
    </row>
    <row r="38" spans="3:4">
      <c r="D38" s="1" t="s">
        <v>318</v>
      </c>
    </row>
    <row r="39" spans="3:4">
      <c r="D39" s="1" t="s">
        <v>256</v>
      </c>
    </row>
    <row r="40" spans="3:4">
      <c r="D40" s="1" t="s">
        <v>239</v>
      </c>
    </row>
    <row r="41" spans="3:4">
      <c r="D41" s="1" t="s">
        <v>319</v>
      </c>
    </row>
    <row r="42" spans="3:4">
      <c r="D42" s="1" t="s">
        <v>240</v>
      </c>
    </row>
    <row r="44" spans="3:4" s="54" customFormat="1">
      <c r="C44" s="54" t="s">
        <v>293</v>
      </c>
    </row>
    <row r="45" spans="3:4" s="54" customFormat="1">
      <c r="D45" s="229" t="s">
        <v>290</v>
      </c>
    </row>
    <row r="46" spans="3:4" s="54" customFormat="1">
      <c r="D46" s="1" t="s">
        <v>305</v>
      </c>
    </row>
    <row r="47" spans="3:4" s="54" customFormat="1">
      <c r="D47" s="1" t="s">
        <v>306</v>
      </c>
    </row>
    <row r="48" spans="3:4" s="54" customFormat="1">
      <c r="D48" s="1" t="s">
        <v>307</v>
      </c>
    </row>
    <row r="49" spans="4:5" s="54" customFormat="1">
      <c r="D49" s="1" t="s">
        <v>364</v>
      </c>
    </row>
    <row r="50" spans="4:5" s="54" customFormat="1">
      <c r="D50" s="54" t="s">
        <v>403</v>
      </c>
    </row>
    <row r="51" spans="4:5" s="54" customFormat="1"/>
    <row r="52" spans="4:5" s="54" customFormat="1">
      <c r="D52" s="229" t="s">
        <v>291</v>
      </c>
    </row>
    <row r="53" spans="4:5" s="54" customFormat="1">
      <c r="D53" s="1" t="s">
        <v>292</v>
      </c>
    </row>
    <row r="54" spans="4:5" s="54" customFormat="1">
      <c r="D54" s="1"/>
    </row>
    <row r="55" spans="4:5" s="54" customFormat="1">
      <c r="D55" s="229" t="s">
        <v>289</v>
      </c>
    </row>
    <row r="56" spans="4:5" s="54" customFormat="1">
      <c r="D56" s="1" t="s">
        <v>285</v>
      </c>
    </row>
    <row r="57" spans="4:5" s="54" customFormat="1">
      <c r="D57" s="1" t="s">
        <v>286</v>
      </c>
    </row>
    <row r="58" spans="4:5">
      <c r="D58" s="1" t="s">
        <v>287</v>
      </c>
    </row>
    <row r="59" spans="4:5">
      <c r="D59" s="55" t="s">
        <v>241</v>
      </c>
    </row>
    <row r="60" spans="4:5">
      <c r="E60" s="1" t="s">
        <v>242</v>
      </c>
    </row>
    <row r="61" spans="4:5">
      <c r="E61" s="1" t="s">
        <v>258</v>
      </c>
    </row>
    <row r="62" spans="4:5">
      <c r="E62" s="1" t="s">
        <v>259</v>
      </c>
    </row>
    <row r="63" spans="4:5">
      <c r="D63" s="55" t="s">
        <v>243</v>
      </c>
    </row>
    <row r="64" spans="4:5">
      <c r="E64" s="56" t="s">
        <v>288</v>
      </c>
    </row>
    <row r="65" spans="3:5">
      <c r="E65" s="56" t="s">
        <v>260</v>
      </c>
    </row>
    <row r="66" spans="3:5">
      <c r="E66" s="56" t="s">
        <v>261</v>
      </c>
    </row>
    <row r="67" spans="3:5">
      <c r="E67" s="56" t="s">
        <v>262</v>
      </c>
    </row>
    <row r="68" spans="3:5">
      <c r="E68" s="56" t="s">
        <v>244</v>
      </c>
    </row>
    <row r="69" spans="3:5">
      <c r="E69" s="1" t="s">
        <v>263</v>
      </c>
    </row>
    <row r="70" spans="3:5">
      <c r="D70" s="54" t="s">
        <v>363</v>
      </c>
    </row>
    <row r="71" spans="3:5">
      <c r="D71" s="1" t="s">
        <v>208</v>
      </c>
    </row>
    <row r="73" spans="3:5" s="54" customFormat="1">
      <c r="D73" s="229" t="s">
        <v>407</v>
      </c>
    </row>
    <row r="74" spans="3:5">
      <c r="D74" s="1" t="s">
        <v>406</v>
      </c>
    </row>
    <row r="75" spans="3:5">
      <c r="D75" s="56" t="s">
        <v>271</v>
      </c>
    </row>
    <row r="76" spans="3:5">
      <c r="D76" s="56" t="s">
        <v>273</v>
      </c>
    </row>
    <row r="77" spans="3:5">
      <c r="D77" s="56" t="s">
        <v>274</v>
      </c>
    </row>
    <row r="78" spans="3:5">
      <c r="D78" s="56" t="s">
        <v>272</v>
      </c>
    </row>
    <row r="79" spans="3:5">
      <c r="C79" s="56"/>
      <c r="D79" s="57"/>
    </row>
    <row r="80" spans="3:5" s="54" customFormat="1">
      <c r="D80" s="229" t="s">
        <v>408</v>
      </c>
    </row>
    <row r="81" spans="3:4" s="54" customFormat="1">
      <c r="D81" s="56" t="s">
        <v>266</v>
      </c>
    </row>
    <row r="82" spans="3:4" s="54" customFormat="1">
      <c r="D82" s="56" t="s">
        <v>267</v>
      </c>
    </row>
    <row r="83" spans="3:4" s="54" customFormat="1">
      <c r="D83" s="56" t="s">
        <v>268</v>
      </c>
    </row>
    <row r="84" spans="3:4" s="54" customFormat="1">
      <c r="D84" s="56" t="s">
        <v>269</v>
      </c>
    </row>
    <row r="85" spans="3:4" s="54" customFormat="1">
      <c r="D85" s="1" t="s">
        <v>270</v>
      </c>
    </row>
    <row r="86" spans="3:4">
      <c r="D86" s="57"/>
    </row>
    <row r="87" spans="3:4">
      <c r="C87" s="54" t="s">
        <v>294</v>
      </c>
    </row>
    <row r="88" spans="3:4">
      <c r="D88" s="1" t="s">
        <v>264</v>
      </c>
    </row>
    <row r="89" spans="3:4">
      <c r="D89" s="1" t="s">
        <v>265</v>
      </c>
    </row>
    <row r="90" spans="3:4">
      <c r="D90" s="1" t="s">
        <v>245</v>
      </c>
    </row>
    <row r="91" spans="3:4">
      <c r="D91" s="1" t="s">
        <v>246</v>
      </c>
    </row>
    <row r="92" spans="3:4">
      <c r="D92" s="55" t="s">
        <v>249</v>
      </c>
    </row>
    <row r="93" spans="3:4">
      <c r="D93" s="1" t="s">
        <v>247</v>
      </c>
    </row>
    <row r="94" spans="3:4">
      <c r="D94" s="56" t="s">
        <v>308</v>
      </c>
    </row>
    <row r="95" spans="3:4">
      <c r="D95" s="55" t="s">
        <v>250</v>
      </c>
    </row>
    <row r="96" spans="3:4">
      <c r="D96" s="56" t="s">
        <v>248</v>
      </c>
    </row>
    <row r="99" spans="2:2">
      <c r="B99" s="54" t="s">
        <v>404</v>
      </c>
    </row>
  </sheetData>
  <sheetProtection algorithmName="SHA-512" hashValue="13LhT4qS4DLheCUMedQoqHULgKp6cdlUC7GGyZ6JdEc5t78iAsdx2bZaT9f1g8yMt84Liu1XEgdNpG5VMvsQIQ==" saltValue="YrLpByi1Af8RxCANIMbCnQ=="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17"/>
  <sheetViews>
    <sheetView view="pageBreakPreview" zoomScale="80" zoomScaleNormal="85" zoomScaleSheetLayoutView="80" workbookViewId="0">
      <selection activeCell="B2" sqref="B2:H2"/>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4.26953125" customWidth="1"/>
    <col min="13" max="13" width="19.6328125" customWidth="1"/>
    <col min="14" max="14" width="20.54296875" customWidth="1"/>
    <col min="15" max="15" width="23.1796875" customWidth="1"/>
    <col min="16" max="16" width="14.81640625" customWidth="1"/>
    <col min="17" max="17" width="17.36328125" customWidth="1"/>
    <col min="18" max="18" width="68.7265625" customWidth="1"/>
  </cols>
  <sheetData>
    <row r="1" spans="1:18" ht="156" customHeight="1">
      <c r="A1" s="109"/>
      <c r="B1" s="109"/>
      <c r="C1" s="109"/>
      <c r="D1" s="109"/>
      <c r="E1" s="109"/>
      <c r="F1" s="109"/>
      <c r="G1" s="109"/>
      <c r="H1" s="109"/>
      <c r="I1" s="109"/>
      <c r="J1" s="109"/>
      <c r="K1" s="109"/>
      <c r="L1" s="109"/>
      <c r="M1" s="109"/>
      <c r="N1" s="109"/>
      <c r="O1" s="109"/>
      <c r="P1" s="109"/>
      <c r="Q1" s="109"/>
      <c r="R1" s="109"/>
    </row>
    <row r="2" spans="1:18" ht="30">
      <c r="A2" s="109"/>
      <c r="B2" s="329" t="s">
        <v>150</v>
      </c>
      <c r="C2" s="364"/>
      <c r="D2" s="364"/>
      <c r="E2" s="364"/>
      <c r="F2" s="364"/>
      <c r="G2" s="364"/>
      <c r="H2" s="364"/>
      <c r="I2" s="125"/>
      <c r="J2" s="109"/>
      <c r="K2" s="109"/>
      <c r="L2" s="109"/>
      <c r="M2" s="109"/>
      <c r="N2" s="109"/>
      <c r="O2" s="109"/>
      <c r="P2" s="109"/>
      <c r="Q2" s="109"/>
      <c r="R2" s="109"/>
    </row>
    <row r="3" spans="1:18" ht="18">
      <c r="A3" s="109"/>
      <c r="B3" s="330" t="s">
        <v>295</v>
      </c>
      <c r="C3" s="364"/>
      <c r="D3" s="364"/>
      <c r="E3" s="364"/>
      <c r="F3" s="364"/>
      <c r="G3" s="364"/>
      <c r="H3" s="364"/>
      <c r="I3" s="126"/>
      <c r="J3" s="109"/>
      <c r="K3" s="109"/>
      <c r="L3" s="109"/>
      <c r="M3" s="109"/>
      <c r="N3" s="109"/>
      <c r="O3" s="109"/>
      <c r="P3" s="109"/>
      <c r="Q3" s="109"/>
      <c r="R3" s="109"/>
    </row>
    <row r="4" spans="1:18" ht="18">
      <c r="A4" s="109"/>
      <c r="B4" s="330" t="s">
        <v>40</v>
      </c>
      <c r="C4" s="364"/>
      <c r="D4" s="364"/>
      <c r="E4" s="364"/>
      <c r="F4" s="364"/>
      <c r="G4" s="364"/>
      <c r="H4" s="364"/>
      <c r="I4" s="126"/>
      <c r="J4" s="109"/>
      <c r="K4" s="109"/>
      <c r="L4" s="109"/>
      <c r="M4" s="109"/>
      <c r="N4" s="109"/>
      <c r="O4" s="109"/>
      <c r="P4" s="109"/>
      <c r="Q4" s="109"/>
      <c r="R4" s="109"/>
    </row>
    <row r="5" spans="1:18" ht="19.5" customHeight="1">
      <c r="A5" s="109"/>
      <c r="B5" s="109"/>
      <c r="C5" s="109"/>
      <c r="D5" s="109"/>
      <c r="E5" s="109"/>
      <c r="F5" s="109"/>
      <c r="G5" s="109"/>
      <c r="H5" s="109"/>
      <c r="I5" s="109"/>
      <c r="J5" s="109"/>
      <c r="K5" s="109"/>
      <c r="L5" s="109"/>
      <c r="M5" s="109"/>
      <c r="N5" s="109"/>
      <c r="O5" s="109"/>
      <c r="P5" s="109"/>
      <c r="Q5" s="109"/>
      <c r="R5" s="109"/>
    </row>
    <row r="6" spans="1:18" ht="19.5" customHeight="1">
      <c r="A6" s="109"/>
      <c r="B6" s="110" t="s">
        <v>415</v>
      </c>
      <c r="C6" s="111"/>
      <c r="D6" s="111"/>
      <c r="E6" s="111"/>
      <c r="F6" s="111"/>
      <c r="G6" s="111"/>
      <c r="H6" s="111"/>
      <c r="I6" s="111"/>
      <c r="J6" s="109"/>
      <c r="K6" s="109"/>
      <c r="L6" s="109"/>
      <c r="M6" s="109"/>
      <c r="N6" s="109"/>
      <c r="O6" s="109"/>
      <c r="P6" s="109"/>
      <c r="Q6" s="109"/>
      <c r="R6" s="109"/>
    </row>
    <row r="7" spans="1:18" ht="18.649999999999999" customHeight="1">
      <c r="A7" s="109"/>
      <c r="B7" s="110" t="s">
        <v>412</v>
      </c>
      <c r="C7" s="111"/>
      <c r="D7" s="111"/>
      <c r="E7" s="111"/>
      <c r="F7" s="111"/>
      <c r="G7" s="111"/>
      <c r="H7" s="111"/>
      <c r="I7" s="111"/>
      <c r="J7" s="109"/>
      <c r="K7" s="109"/>
      <c r="L7" s="109"/>
      <c r="M7" s="109"/>
      <c r="N7" s="109"/>
      <c r="O7" s="109"/>
      <c r="P7" s="109"/>
      <c r="Q7" s="109"/>
      <c r="R7" s="109"/>
    </row>
    <row r="8" spans="1:18" ht="18.649999999999999" customHeight="1">
      <c r="A8" s="109"/>
      <c r="B8" s="230" t="s">
        <v>411</v>
      </c>
      <c r="C8" s="111"/>
      <c r="D8" s="111"/>
      <c r="E8" s="111"/>
      <c r="F8" s="111"/>
      <c r="G8" s="111"/>
      <c r="H8" s="111"/>
      <c r="I8" s="111"/>
      <c r="J8" s="109"/>
      <c r="K8" s="109"/>
      <c r="L8" s="109"/>
      <c r="M8" s="109"/>
      <c r="N8" s="109"/>
      <c r="O8" s="109"/>
      <c r="P8" s="109"/>
      <c r="Q8" s="109"/>
      <c r="R8" s="109"/>
    </row>
    <row r="9" spans="1:18" ht="18" customHeight="1">
      <c r="A9" s="109"/>
      <c r="B9" s="109"/>
      <c r="C9" s="109"/>
      <c r="D9" s="109"/>
      <c r="E9" s="109"/>
      <c r="F9" s="109"/>
      <c r="G9" s="109"/>
      <c r="H9" s="109"/>
      <c r="I9" s="109"/>
      <c r="J9" s="109"/>
      <c r="K9" s="109"/>
      <c r="L9" s="109"/>
      <c r="M9" s="109"/>
      <c r="N9" s="109"/>
      <c r="O9" s="109"/>
      <c r="P9" s="109"/>
      <c r="Q9" s="109"/>
      <c r="R9" s="109"/>
    </row>
    <row r="10" spans="1:18" ht="25">
      <c r="A10" s="109"/>
      <c r="B10" s="112" t="s">
        <v>41</v>
      </c>
      <c r="C10" s="111"/>
      <c r="D10" s="111"/>
      <c r="E10" s="111"/>
      <c r="F10" s="111"/>
      <c r="G10" s="111"/>
      <c r="H10" s="111"/>
      <c r="I10" s="111"/>
      <c r="J10" s="109"/>
      <c r="K10" s="109"/>
      <c r="L10" s="109"/>
      <c r="M10" s="109"/>
      <c r="N10" s="109"/>
      <c r="O10" s="109"/>
      <c r="P10" s="109"/>
      <c r="Q10" s="109"/>
      <c r="R10" s="109"/>
    </row>
    <row r="11" spans="1:18" ht="18.5">
      <c r="A11" s="109"/>
      <c r="B11" s="113" t="s">
        <v>148</v>
      </c>
      <c r="C11" s="111"/>
      <c r="D11" s="111"/>
      <c r="E11" s="111"/>
      <c r="F11" s="111"/>
      <c r="G11" s="111"/>
      <c r="H11" s="111"/>
      <c r="I11" s="111"/>
      <c r="J11" s="109"/>
      <c r="K11" s="109"/>
      <c r="L11" s="109"/>
      <c r="M11" s="109"/>
      <c r="N11" s="109"/>
      <c r="O11" s="109"/>
      <c r="P11" s="109"/>
      <c r="Q11" s="109"/>
      <c r="R11" s="109"/>
    </row>
    <row r="12" spans="1:18">
      <c r="A12" s="109"/>
      <c r="B12" s="109"/>
      <c r="C12" s="109"/>
      <c r="D12" s="109"/>
      <c r="E12" s="109"/>
      <c r="F12" s="128"/>
      <c r="G12" s="128"/>
      <c r="H12" s="128"/>
      <c r="I12" s="128"/>
      <c r="J12" s="128"/>
      <c r="K12" s="128"/>
      <c r="L12" s="128"/>
      <c r="M12" s="128"/>
      <c r="N12" s="128"/>
      <c r="O12" s="109"/>
      <c r="P12" s="109"/>
      <c r="Q12" s="109"/>
      <c r="R12" s="109"/>
    </row>
    <row r="13" spans="1:18" ht="26.5" customHeight="1">
      <c r="A13" s="109"/>
      <c r="B13" s="369" t="s">
        <v>140</v>
      </c>
      <c r="C13" s="369"/>
      <c r="D13" s="369"/>
      <c r="E13" s="369"/>
      <c r="F13" s="128"/>
      <c r="G13" s="128"/>
      <c r="H13" s="128"/>
      <c r="I13" s="128"/>
      <c r="J13" s="128"/>
      <c r="K13" s="128"/>
      <c r="L13" s="128"/>
      <c r="M13" s="128"/>
      <c r="N13" s="128"/>
      <c r="O13" s="109"/>
      <c r="P13" s="109"/>
      <c r="Q13" s="109"/>
      <c r="R13" s="109"/>
    </row>
    <row r="14" spans="1:18" ht="22.5" customHeight="1">
      <c r="A14" s="109"/>
      <c r="B14" s="127" t="s">
        <v>9</v>
      </c>
      <c r="C14" s="367"/>
      <c r="D14" s="368"/>
      <c r="E14" s="368"/>
      <c r="F14" s="128"/>
      <c r="G14" s="128"/>
      <c r="H14" s="128"/>
      <c r="I14" s="128"/>
      <c r="J14" s="128"/>
      <c r="K14" s="128"/>
      <c r="L14" s="128"/>
      <c r="M14" s="128"/>
      <c r="N14" s="128"/>
      <c r="O14" s="109"/>
      <c r="P14" s="109"/>
      <c r="Q14" s="109"/>
      <c r="R14" s="109"/>
    </row>
    <row r="15" spans="1:18">
      <c r="A15" s="109"/>
      <c r="B15" s="118"/>
      <c r="C15" s="119"/>
      <c r="D15" s="119"/>
      <c r="E15" s="120"/>
      <c r="F15" s="128"/>
      <c r="G15" s="128"/>
      <c r="H15" s="128"/>
      <c r="I15" s="128"/>
      <c r="J15" s="128"/>
      <c r="K15" s="128"/>
      <c r="L15" s="128"/>
      <c r="M15" s="128"/>
      <c r="N15" s="128"/>
      <c r="O15" s="109"/>
      <c r="P15" s="109"/>
      <c r="Q15" s="109"/>
      <c r="R15" s="109"/>
    </row>
    <row r="16" spans="1:18" ht="21.65" customHeight="1">
      <c r="A16" s="109"/>
      <c r="B16" s="369" t="s">
        <v>10</v>
      </c>
      <c r="C16" s="369"/>
      <c r="D16" s="369"/>
      <c r="E16" s="369"/>
      <c r="F16" s="128"/>
      <c r="G16" s="128"/>
      <c r="H16" s="128"/>
      <c r="I16" s="128"/>
      <c r="J16" s="128"/>
      <c r="K16" s="128"/>
      <c r="L16" s="128"/>
      <c r="M16" s="128"/>
      <c r="N16" s="128"/>
      <c r="O16" s="109"/>
      <c r="P16" s="109"/>
      <c r="Q16" s="109"/>
      <c r="R16" s="109"/>
    </row>
    <row r="17" spans="1:18" ht="20.149999999999999" customHeight="1">
      <c r="A17" s="109"/>
      <c r="B17" s="127" t="s">
        <v>11</v>
      </c>
      <c r="C17" s="367"/>
      <c r="D17" s="368"/>
      <c r="E17" s="368"/>
      <c r="F17" s="128"/>
      <c r="G17" s="128"/>
      <c r="H17" s="128"/>
      <c r="I17" s="128"/>
      <c r="J17" s="128"/>
      <c r="K17" s="128"/>
      <c r="L17" s="128"/>
      <c r="M17" s="128"/>
      <c r="N17" s="128"/>
      <c r="O17" s="109"/>
      <c r="P17" s="109"/>
      <c r="Q17" s="109"/>
      <c r="R17" s="109"/>
    </row>
    <row r="18" spans="1:18">
      <c r="A18" s="109"/>
      <c r="B18" s="121"/>
      <c r="C18" s="122"/>
      <c r="D18" s="122"/>
      <c r="E18" s="122"/>
      <c r="F18" s="128"/>
      <c r="G18" s="128"/>
      <c r="H18" s="128"/>
      <c r="I18" s="128"/>
      <c r="J18" s="128"/>
      <c r="K18" s="128"/>
      <c r="L18" s="128"/>
      <c r="M18" s="128"/>
      <c r="N18" s="128"/>
      <c r="O18" s="109"/>
      <c r="P18" s="109"/>
      <c r="Q18" s="109"/>
      <c r="R18" s="109"/>
    </row>
    <row r="19" spans="1:18" ht="20.149999999999999" customHeight="1">
      <c r="A19" s="109"/>
      <c r="B19" s="369" t="s">
        <v>12</v>
      </c>
      <c r="C19" s="369"/>
      <c r="D19" s="369"/>
      <c r="E19" s="369"/>
      <c r="F19" s="128"/>
      <c r="G19" s="128"/>
      <c r="H19" s="128"/>
      <c r="I19" s="128"/>
      <c r="J19" s="128"/>
      <c r="K19" s="128"/>
      <c r="L19" s="128"/>
      <c r="M19" s="128"/>
      <c r="N19" s="128"/>
      <c r="O19" s="109"/>
      <c r="P19" s="109"/>
      <c r="Q19" s="109"/>
      <c r="R19" s="109"/>
    </row>
    <row r="20" spans="1:18" ht="21" customHeight="1">
      <c r="A20" s="109"/>
      <c r="B20" s="127" t="s">
        <v>9</v>
      </c>
      <c r="C20" s="367"/>
      <c r="D20" s="368"/>
      <c r="E20" s="368"/>
      <c r="F20" s="128"/>
      <c r="G20" s="128"/>
      <c r="H20" s="128"/>
      <c r="I20" s="128"/>
      <c r="J20" s="128"/>
      <c r="K20" s="128"/>
      <c r="L20" s="128"/>
      <c r="M20" s="128"/>
      <c r="N20" s="128"/>
      <c r="O20" s="109"/>
      <c r="P20" s="109"/>
      <c r="Q20" s="109"/>
      <c r="R20" s="109"/>
    </row>
    <row r="21" spans="1:18" ht="21" customHeight="1">
      <c r="A21" s="129"/>
      <c r="B21" s="130"/>
      <c r="C21" s="131"/>
      <c r="D21" s="132"/>
      <c r="E21" s="133"/>
      <c r="F21" s="128"/>
      <c r="G21" s="128"/>
      <c r="H21" s="128"/>
      <c r="I21" s="128"/>
      <c r="J21" s="128"/>
      <c r="K21" s="128"/>
      <c r="L21" s="128"/>
      <c r="M21" s="128"/>
      <c r="N21" s="128"/>
      <c r="O21" s="109"/>
      <c r="P21" s="109"/>
      <c r="Q21" s="109"/>
      <c r="R21" s="109"/>
    </row>
    <row r="22" spans="1:18" ht="25.5" customHeight="1">
      <c r="A22" s="109"/>
      <c r="B22" s="134" t="s">
        <v>106</v>
      </c>
      <c r="C22" s="367"/>
      <c r="D22" s="368"/>
      <c r="E22" s="368"/>
      <c r="F22" s="128"/>
      <c r="G22" s="128"/>
      <c r="H22" s="238" t="s">
        <v>92</v>
      </c>
      <c r="I22" s="128"/>
      <c r="J22" s="128"/>
      <c r="K22" s="128"/>
      <c r="L22" s="128"/>
      <c r="M22" s="128"/>
      <c r="N22" s="128"/>
      <c r="O22" s="109"/>
      <c r="P22" s="109"/>
      <c r="Q22" s="109"/>
      <c r="R22" s="109"/>
    </row>
    <row r="23" spans="1:18" s="1" customFormat="1" ht="24" customHeight="1">
      <c r="A23" s="109"/>
      <c r="B23" s="135"/>
      <c r="C23" s="111"/>
      <c r="D23" s="111"/>
      <c r="E23" s="111"/>
      <c r="F23" s="136"/>
      <c r="G23" s="136"/>
      <c r="H23" s="236" t="s">
        <v>93</v>
      </c>
      <c r="I23" s="232"/>
      <c r="J23" s="128"/>
      <c r="K23" s="128"/>
      <c r="L23" s="128"/>
      <c r="M23" s="128"/>
      <c r="N23" s="128"/>
      <c r="O23" s="109"/>
      <c r="P23" s="109"/>
      <c r="Q23" s="109"/>
      <c r="R23" s="109"/>
    </row>
    <row r="24" spans="1:18" s="1" customFormat="1" ht="24" customHeight="1">
      <c r="A24" s="109"/>
      <c r="B24" s="134" t="s">
        <v>220</v>
      </c>
      <c r="C24" s="367" t="s">
        <v>282</v>
      </c>
      <c r="D24" s="368"/>
      <c r="E24" s="368"/>
      <c r="F24" s="136" t="s">
        <v>282</v>
      </c>
      <c r="G24" s="136"/>
      <c r="H24" s="236" t="s">
        <v>94</v>
      </c>
      <c r="I24" s="232"/>
      <c r="J24" s="128"/>
      <c r="K24" s="128"/>
      <c r="L24" s="128"/>
      <c r="M24" s="128"/>
      <c r="N24" s="128"/>
      <c r="O24" s="109"/>
      <c r="P24" s="109"/>
      <c r="Q24" s="109"/>
      <c r="R24" s="109"/>
    </row>
    <row r="25" spans="1:18">
      <c r="A25" s="109"/>
      <c r="B25" s="109"/>
      <c r="C25" s="109"/>
      <c r="D25" s="109"/>
      <c r="E25" s="109"/>
      <c r="F25" s="136" t="s">
        <v>280</v>
      </c>
      <c r="G25" s="136"/>
      <c r="H25" s="237" t="s">
        <v>146</v>
      </c>
      <c r="I25" s="232"/>
      <c r="J25" s="128"/>
      <c r="K25" s="128"/>
      <c r="L25" s="128"/>
      <c r="M25" s="128"/>
      <c r="N25" s="128"/>
      <c r="O25" s="109"/>
      <c r="P25" s="109"/>
      <c r="Q25" s="109"/>
      <c r="R25" s="109"/>
    </row>
    <row r="26" spans="1:18">
      <c r="A26" s="109"/>
      <c r="B26" s="109"/>
      <c r="C26" s="109"/>
      <c r="D26" s="109"/>
      <c r="E26" s="109"/>
      <c r="F26" s="136" t="s">
        <v>221</v>
      </c>
      <c r="G26" s="136"/>
      <c r="H26" s="239" t="s">
        <v>312</v>
      </c>
      <c r="I26" s="1"/>
      <c r="J26" s="128"/>
      <c r="K26" s="128"/>
      <c r="L26" s="128"/>
      <c r="M26" s="128"/>
      <c r="N26" s="128"/>
      <c r="O26" s="109"/>
      <c r="P26" s="109"/>
      <c r="Q26" s="109"/>
      <c r="R26" s="109"/>
    </row>
    <row r="27" spans="1:18">
      <c r="A27" s="109"/>
      <c r="B27" s="109"/>
      <c r="C27" s="109"/>
      <c r="D27" s="109"/>
      <c r="E27" s="109"/>
      <c r="F27" s="136" t="s">
        <v>154</v>
      </c>
      <c r="G27" s="136"/>
      <c r="H27" s="239"/>
      <c r="I27" s="1"/>
      <c r="J27" s="128"/>
      <c r="K27" s="128"/>
      <c r="L27" s="128"/>
      <c r="M27" s="128"/>
      <c r="N27" s="128"/>
      <c r="O27" s="109"/>
      <c r="P27" s="109"/>
      <c r="Q27" s="109"/>
      <c r="R27" s="109"/>
    </row>
    <row r="28" spans="1:18" ht="15.5">
      <c r="A28" s="109"/>
      <c r="B28" s="137" t="s">
        <v>47</v>
      </c>
      <c r="C28" s="109"/>
      <c r="D28" s="109"/>
      <c r="E28" s="109"/>
      <c r="F28" s="136" t="s">
        <v>153</v>
      </c>
      <c r="G28" s="136"/>
      <c r="H28" s="128"/>
      <c r="I28" s="128"/>
      <c r="J28" s="109"/>
      <c r="K28" s="109"/>
      <c r="L28" s="109"/>
      <c r="M28" s="109"/>
      <c r="N28" s="109"/>
      <c r="O28" s="109"/>
      <c r="P28" s="109"/>
      <c r="Q28" s="109"/>
      <c r="R28" s="109"/>
    </row>
    <row r="29" spans="1:18">
      <c r="A29" s="109"/>
      <c r="B29" s="109"/>
      <c r="C29" s="109"/>
      <c r="D29" s="109"/>
      <c r="E29" s="109"/>
      <c r="F29" s="128"/>
      <c r="G29" s="128"/>
      <c r="H29" s="128"/>
      <c r="I29" s="109"/>
      <c r="J29" s="109"/>
      <c r="K29" s="109"/>
      <c r="L29" s="109"/>
      <c r="M29" s="109"/>
      <c r="N29" s="109"/>
      <c r="O29" s="109"/>
      <c r="P29" s="109"/>
      <c r="Q29" s="109"/>
      <c r="R29" s="109"/>
    </row>
    <row r="30" spans="1:18" ht="78" customHeight="1">
      <c r="A30" s="109"/>
      <c r="B30" s="337" t="s">
        <v>219</v>
      </c>
      <c r="C30" s="337" t="s">
        <v>42</v>
      </c>
      <c r="D30" s="343" t="s">
        <v>420</v>
      </c>
      <c r="E30" s="344"/>
      <c r="F30" s="345"/>
      <c r="G30" s="343" t="s">
        <v>168</v>
      </c>
      <c r="H30" s="345"/>
      <c r="I30" s="337" t="s">
        <v>332</v>
      </c>
      <c r="J30" s="349" t="s">
        <v>223</v>
      </c>
      <c r="K30" s="351" t="s">
        <v>323</v>
      </c>
      <c r="L30" s="339" t="s">
        <v>423</v>
      </c>
      <c r="M30" s="340"/>
      <c r="N30" s="340"/>
      <c r="O30" s="341"/>
      <c r="P30" s="341"/>
      <c r="Q30" s="342"/>
      <c r="R30" s="337" t="s">
        <v>336</v>
      </c>
    </row>
    <row r="31" spans="1:18" ht="41" customHeight="1">
      <c r="A31" s="109"/>
      <c r="B31" s="338"/>
      <c r="C31" s="338"/>
      <c r="D31" s="346"/>
      <c r="E31" s="347"/>
      <c r="F31" s="348"/>
      <c r="G31" s="346"/>
      <c r="H31" s="348"/>
      <c r="I31" s="338"/>
      <c r="J31" s="350"/>
      <c r="K31" s="348"/>
      <c r="L31" s="339" t="s">
        <v>424</v>
      </c>
      <c r="M31" s="341"/>
      <c r="N31" s="342"/>
      <c r="O31" s="339" t="s">
        <v>421</v>
      </c>
      <c r="P31" s="341"/>
      <c r="Q31" s="342"/>
      <c r="R31" s="338"/>
    </row>
    <row r="32" spans="1:18" ht="43.5" customHeight="1">
      <c r="A32" s="109"/>
      <c r="B32" s="139" t="s">
        <v>43</v>
      </c>
      <c r="C32" s="139" t="s">
        <v>401</v>
      </c>
      <c r="D32" s="139" t="s">
        <v>44</v>
      </c>
      <c r="E32" s="139" t="s">
        <v>45</v>
      </c>
      <c r="F32" s="139" t="s">
        <v>46</v>
      </c>
      <c r="G32" s="139" t="s">
        <v>90</v>
      </c>
      <c r="H32" s="255" t="s">
        <v>91</v>
      </c>
      <c r="I32" s="254" t="s">
        <v>326</v>
      </c>
      <c r="J32" s="365" t="s">
        <v>222</v>
      </c>
      <c r="K32" s="366"/>
      <c r="L32" s="139" t="s">
        <v>102</v>
      </c>
      <c r="M32" s="139" t="s">
        <v>44</v>
      </c>
      <c r="N32" s="139" t="s">
        <v>422</v>
      </c>
      <c r="O32" s="139" t="s">
        <v>102</v>
      </c>
      <c r="P32" s="139" t="s">
        <v>44</v>
      </c>
      <c r="Q32" s="139" t="s">
        <v>422</v>
      </c>
      <c r="R32" s="139" t="s">
        <v>337</v>
      </c>
    </row>
    <row r="33" spans="1:18" ht="22" customHeight="1">
      <c r="A33" s="1"/>
      <c r="B33" s="273"/>
      <c r="C33" s="276"/>
      <c r="D33" s="275"/>
      <c r="E33" s="277"/>
      <c r="F33" s="275"/>
      <c r="G33" s="278"/>
      <c r="H33" s="279"/>
      <c r="I33" s="280"/>
      <c r="J33" s="280"/>
      <c r="K33" s="280"/>
      <c r="L33" s="281"/>
      <c r="M33" s="282"/>
      <c r="N33" s="283"/>
      <c r="O33" s="281"/>
      <c r="P33" s="282"/>
      <c r="Q33" s="281"/>
      <c r="R33" s="281"/>
    </row>
    <row r="34" spans="1:18" ht="22" customHeight="1">
      <c r="A34" s="1"/>
      <c r="B34" s="273"/>
      <c r="C34" s="276"/>
      <c r="D34" s="275"/>
      <c r="E34" s="277"/>
      <c r="F34" s="275"/>
      <c r="G34" s="278"/>
      <c r="H34" s="279"/>
      <c r="I34" s="280"/>
      <c r="J34" s="280"/>
      <c r="K34" s="280"/>
      <c r="L34" s="281"/>
      <c r="M34" s="282"/>
      <c r="N34" s="283"/>
      <c r="O34" s="281"/>
      <c r="P34" s="282"/>
      <c r="Q34" s="281"/>
      <c r="R34" s="281"/>
    </row>
    <row r="35" spans="1:18" ht="22" customHeight="1">
      <c r="A35" s="1"/>
      <c r="B35" s="273"/>
      <c r="C35" s="276"/>
      <c r="D35" s="275"/>
      <c r="E35" s="277"/>
      <c r="F35" s="275"/>
      <c r="G35" s="278"/>
      <c r="H35" s="279"/>
      <c r="I35" s="280"/>
      <c r="J35" s="280"/>
      <c r="K35" s="280"/>
      <c r="L35" s="281"/>
      <c r="M35" s="282"/>
      <c r="N35" s="283"/>
      <c r="O35" s="281"/>
      <c r="P35" s="282"/>
      <c r="Q35" s="281"/>
      <c r="R35" s="281"/>
    </row>
    <row r="36" spans="1:18" ht="22" customHeight="1">
      <c r="A36" s="1"/>
      <c r="B36" s="273"/>
      <c r="C36" s="276"/>
      <c r="D36" s="275"/>
      <c r="E36" s="277"/>
      <c r="F36" s="275"/>
      <c r="G36" s="278"/>
      <c r="H36" s="279"/>
      <c r="I36" s="280"/>
      <c r="J36" s="280"/>
      <c r="K36" s="280"/>
      <c r="L36" s="281"/>
      <c r="M36" s="282"/>
      <c r="N36" s="283"/>
      <c r="O36" s="281"/>
      <c r="P36" s="282"/>
      <c r="Q36" s="281"/>
      <c r="R36" s="281"/>
    </row>
    <row r="37" spans="1:18" ht="22" customHeight="1">
      <c r="A37" s="1"/>
      <c r="B37" s="273"/>
      <c r="C37" s="276"/>
      <c r="D37" s="275"/>
      <c r="E37" s="277"/>
      <c r="F37" s="275"/>
      <c r="G37" s="278"/>
      <c r="H37" s="279"/>
      <c r="I37" s="280"/>
      <c r="J37" s="280"/>
      <c r="K37" s="280"/>
      <c r="L37" s="281"/>
      <c r="M37" s="282"/>
      <c r="N37" s="283"/>
      <c r="O37" s="281"/>
      <c r="P37" s="282"/>
      <c r="Q37" s="281"/>
      <c r="R37" s="281"/>
    </row>
    <row r="38" spans="1:18" ht="22" customHeight="1">
      <c r="A38" s="1"/>
      <c r="B38" s="273"/>
      <c r="C38" s="276"/>
      <c r="D38" s="275"/>
      <c r="E38" s="277"/>
      <c r="F38" s="275"/>
      <c r="G38" s="278"/>
      <c r="H38" s="279"/>
      <c r="I38" s="280"/>
      <c r="J38" s="280"/>
      <c r="K38" s="280"/>
      <c r="L38" s="281"/>
      <c r="M38" s="282"/>
      <c r="N38" s="283"/>
      <c r="O38" s="281"/>
      <c r="P38" s="282"/>
      <c r="Q38" s="281"/>
      <c r="R38" s="281"/>
    </row>
    <row r="39" spans="1:18" ht="22" customHeight="1">
      <c r="A39" s="1"/>
      <c r="B39" s="273"/>
      <c r="C39" s="276"/>
      <c r="D39" s="275"/>
      <c r="E39" s="277"/>
      <c r="F39" s="275"/>
      <c r="G39" s="278"/>
      <c r="H39" s="279"/>
      <c r="I39" s="280"/>
      <c r="J39" s="280"/>
      <c r="K39" s="280"/>
      <c r="L39" s="281"/>
      <c r="M39" s="282"/>
      <c r="N39" s="283"/>
      <c r="O39" s="281"/>
      <c r="P39" s="282"/>
      <c r="Q39" s="281"/>
      <c r="R39" s="281"/>
    </row>
    <row r="40" spans="1:18" ht="22" customHeight="1">
      <c r="A40" s="1"/>
      <c r="B40" s="273"/>
      <c r="C40" s="276"/>
      <c r="D40" s="275"/>
      <c r="E40" s="277"/>
      <c r="F40" s="275"/>
      <c r="G40" s="278"/>
      <c r="H40" s="279"/>
      <c r="I40" s="280"/>
      <c r="J40" s="280"/>
      <c r="K40" s="280"/>
      <c r="L40" s="281"/>
      <c r="M40" s="282"/>
      <c r="N40" s="283"/>
      <c r="O40" s="281"/>
      <c r="P40" s="282"/>
      <c r="Q40" s="281"/>
      <c r="R40" s="281"/>
    </row>
    <row r="41" spans="1:18" ht="22" customHeight="1">
      <c r="A41" s="1"/>
      <c r="B41" s="273"/>
      <c r="C41" s="276"/>
      <c r="D41" s="275"/>
      <c r="E41" s="277"/>
      <c r="F41" s="275"/>
      <c r="G41" s="278"/>
      <c r="H41" s="279"/>
      <c r="I41" s="280"/>
      <c r="J41" s="280"/>
      <c r="K41" s="280"/>
      <c r="L41" s="281"/>
      <c r="M41" s="282"/>
      <c r="N41" s="283"/>
      <c r="O41" s="281"/>
      <c r="P41" s="282"/>
      <c r="Q41" s="281"/>
      <c r="R41" s="281"/>
    </row>
    <row r="42" spans="1:18" ht="22" customHeight="1">
      <c r="A42" s="1"/>
      <c r="B42" s="273"/>
      <c r="C42" s="276"/>
      <c r="D42" s="275"/>
      <c r="E42" s="277"/>
      <c r="F42" s="275"/>
      <c r="G42" s="278"/>
      <c r="H42" s="279"/>
      <c r="I42" s="280"/>
      <c r="J42" s="280"/>
      <c r="K42" s="280"/>
      <c r="L42" s="281"/>
      <c r="M42" s="282"/>
      <c r="N42" s="283"/>
      <c r="O42" s="281"/>
      <c r="P42" s="282"/>
      <c r="Q42" s="281"/>
      <c r="R42" s="281"/>
    </row>
    <row r="43" spans="1:18" ht="22" customHeight="1">
      <c r="A43" s="1"/>
      <c r="B43" s="273"/>
      <c r="C43" s="276"/>
      <c r="D43" s="275"/>
      <c r="E43" s="277"/>
      <c r="F43" s="275"/>
      <c r="G43" s="278"/>
      <c r="H43" s="279"/>
      <c r="I43" s="280"/>
      <c r="J43" s="280"/>
      <c r="K43" s="280"/>
      <c r="L43" s="281"/>
      <c r="M43" s="282"/>
      <c r="N43" s="283"/>
      <c r="O43" s="281"/>
      <c r="P43" s="282"/>
      <c r="Q43" s="281"/>
      <c r="R43" s="281"/>
    </row>
    <row r="44" spans="1:18" ht="22" customHeight="1">
      <c r="A44" s="1"/>
      <c r="B44" s="273"/>
      <c r="C44" s="276"/>
      <c r="D44" s="275"/>
      <c r="E44" s="277"/>
      <c r="F44" s="275"/>
      <c r="G44" s="278"/>
      <c r="H44" s="279"/>
      <c r="I44" s="280"/>
      <c r="J44" s="280"/>
      <c r="K44" s="280"/>
      <c r="L44" s="281"/>
      <c r="M44" s="282"/>
      <c r="N44" s="283"/>
      <c r="O44" s="281"/>
      <c r="P44" s="282"/>
      <c r="Q44" s="281"/>
      <c r="R44" s="281"/>
    </row>
    <row r="45" spans="1:18" ht="22" customHeight="1">
      <c r="A45" s="1"/>
      <c r="B45" s="273"/>
      <c r="C45" s="276"/>
      <c r="D45" s="275"/>
      <c r="E45" s="277"/>
      <c r="F45" s="275"/>
      <c r="G45" s="278"/>
      <c r="H45" s="279"/>
      <c r="I45" s="280"/>
      <c r="J45" s="280"/>
      <c r="K45" s="280"/>
      <c r="L45" s="281"/>
      <c r="M45" s="282"/>
      <c r="N45" s="283"/>
      <c r="O45" s="281"/>
      <c r="P45" s="282"/>
      <c r="Q45" s="281"/>
      <c r="R45" s="281"/>
    </row>
    <row r="46" spans="1:18" ht="22" customHeight="1">
      <c r="A46" s="1"/>
      <c r="B46" s="273"/>
      <c r="C46" s="276"/>
      <c r="D46" s="275"/>
      <c r="E46" s="277"/>
      <c r="F46" s="275"/>
      <c r="G46" s="278"/>
      <c r="H46" s="279"/>
      <c r="I46" s="280"/>
      <c r="J46" s="280"/>
      <c r="K46" s="280"/>
      <c r="L46" s="281"/>
      <c r="M46" s="282"/>
      <c r="N46" s="283"/>
      <c r="O46" s="281"/>
      <c r="P46" s="282"/>
      <c r="Q46" s="281"/>
      <c r="R46" s="281"/>
    </row>
    <row r="47" spans="1:18" ht="22" customHeight="1">
      <c r="A47" s="1"/>
      <c r="B47" s="273"/>
      <c r="C47" s="276"/>
      <c r="D47" s="275"/>
      <c r="E47" s="277"/>
      <c r="F47" s="275"/>
      <c r="G47" s="278"/>
      <c r="H47" s="279"/>
      <c r="I47" s="280"/>
      <c r="J47" s="280"/>
      <c r="K47" s="280"/>
      <c r="L47" s="281"/>
      <c r="M47" s="282"/>
      <c r="N47" s="283"/>
      <c r="O47" s="281"/>
      <c r="P47" s="282"/>
      <c r="Q47" s="281"/>
      <c r="R47" s="281"/>
    </row>
    <row r="48" spans="1:18" ht="22" customHeight="1">
      <c r="A48" s="1"/>
      <c r="B48" s="273"/>
      <c r="C48" s="276"/>
      <c r="D48" s="275"/>
      <c r="E48" s="277"/>
      <c r="F48" s="275"/>
      <c r="G48" s="278"/>
      <c r="H48" s="279"/>
      <c r="I48" s="280"/>
      <c r="J48" s="280"/>
      <c r="K48" s="280"/>
      <c r="L48" s="281"/>
      <c r="M48" s="282"/>
      <c r="N48" s="283"/>
      <c r="O48" s="281"/>
      <c r="P48" s="282"/>
      <c r="Q48" s="281"/>
      <c r="R48" s="281"/>
    </row>
    <row r="49" spans="1:18" ht="22" customHeight="1">
      <c r="A49" s="1"/>
      <c r="B49" s="273"/>
      <c r="C49" s="276"/>
      <c r="D49" s="275"/>
      <c r="E49" s="277"/>
      <c r="F49" s="275"/>
      <c r="G49" s="278"/>
      <c r="H49" s="279"/>
      <c r="I49" s="280"/>
      <c r="J49" s="280"/>
      <c r="K49" s="280"/>
      <c r="L49" s="281"/>
      <c r="M49" s="282"/>
      <c r="N49" s="283"/>
      <c r="O49" s="281"/>
      <c r="P49" s="282"/>
      <c r="Q49" s="281"/>
      <c r="R49" s="281"/>
    </row>
    <row r="50" spans="1:18" ht="28.5" customHeight="1">
      <c r="A50" s="109"/>
      <c r="B50" s="140"/>
      <c r="C50" s="140"/>
      <c r="D50" s="140"/>
      <c r="E50" s="140"/>
      <c r="F50" s="140"/>
      <c r="G50" s="141">
        <f>SUM(G33:G49)</f>
        <v>0</v>
      </c>
      <c r="H50" s="142"/>
      <c r="I50" s="141">
        <f>SUM(I33:I49)</f>
        <v>0</v>
      </c>
      <c r="J50" s="141">
        <f>SUM(J33:J49)</f>
        <v>0</v>
      </c>
      <c r="K50" s="141">
        <f>SUM(K33:K49)</f>
        <v>0</v>
      </c>
      <c r="L50" s="118"/>
      <c r="M50" s="118"/>
      <c r="N50" s="118"/>
      <c r="O50" s="118"/>
      <c r="P50" s="118"/>
      <c r="Q50" s="118"/>
      <c r="R50" s="109"/>
    </row>
    <row r="51" spans="1:18" s="1" customFormat="1" ht="10.5" customHeight="1">
      <c r="A51" s="109"/>
      <c r="B51" s="140"/>
      <c r="C51" s="140"/>
      <c r="D51" s="140"/>
      <c r="E51" s="140"/>
      <c r="F51" s="140"/>
      <c r="G51" s="144"/>
      <c r="H51" s="140"/>
      <c r="I51" s="144"/>
      <c r="J51" s="144"/>
      <c r="K51" s="144"/>
      <c r="L51" s="118"/>
      <c r="M51" s="118"/>
      <c r="N51" s="118"/>
      <c r="O51" s="118"/>
      <c r="P51" s="118"/>
      <c r="Q51" s="118"/>
      <c r="R51" s="109"/>
    </row>
    <row r="52" spans="1:18" s="1" customFormat="1" ht="27" customHeight="1">
      <c r="A52" s="109"/>
      <c r="B52" s="352" t="s">
        <v>136</v>
      </c>
      <c r="C52" s="353"/>
      <c r="D52" s="353"/>
      <c r="E52" s="353"/>
      <c r="F52" s="353"/>
      <c r="G52" s="353"/>
      <c r="H52" s="353"/>
      <c r="I52" s="353"/>
      <c r="J52" s="353"/>
      <c r="K52" s="145"/>
      <c r="L52" s="109"/>
      <c r="M52" s="109"/>
      <c r="N52" s="109"/>
      <c r="O52" s="109"/>
      <c r="P52" s="109"/>
      <c r="Q52" s="109"/>
      <c r="R52" s="109"/>
    </row>
    <row r="53" spans="1:18" s="1" customFormat="1" ht="33" customHeight="1">
      <c r="A53" s="109"/>
      <c r="B53" s="354" t="s">
        <v>169</v>
      </c>
      <c r="C53" s="355"/>
      <c r="D53" s="355"/>
      <c r="E53" s="355"/>
      <c r="F53" s="355"/>
      <c r="G53" s="355"/>
      <c r="H53" s="355"/>
      <c r="I53" s="355"/>
      <c r="J53" s="355"/>
      <c r="K53" s="146"/>
      <c r="L53" s="109"/>
      <c r="M53" s="109"/>
      <c r="N53" s="109"/>
      <c r="O53" s="109"/>
      <c r="P53" s="109"/>
      <c r="Q53" s="109"/>
      <c r="R53" s="109"/>
    </row>
    <row r="54" spans="1:18" s="1" customFormat="1" ht="18.649999999999999" customHeight="1">
      <c r="A54" s="109"/>
      <c r="B54" s="140"/>
      <c r="C54" s="140"/>
      <c r="D54" s="140"/>
      <c r="E54" s="140"/>
      <c r="F54" s="140"/>
      <c r="G54" s="140"/>
      <c r="H54" s="140"/>
      <c r="I54" s="140"/>
      <c r="J54" s="147"/>
      <c r="K54" s="147"/>
      <c r="L54" s="147"/>
      <c r="M54" s="147"/>
      <c r="N54" s="147"/>
      <c r="O54" s="147"/>
      <c r="P54" s="147"/>
      <c r="Q54" s="147"/>
      <c r="R54" s="109"/>
    </row>
    <row r="55" spans="1:18">
      <c r="A55" s="109"/>
      <c r="B55" s="109"/>
      <c r="C55" s="109"/>
      <c r="D55" s="109"/>
      <c r="E55" s="109"/>
      <c r="F55" s="109"/>
      <c r="G55" s="109"/>
      <c r="H55" s="109"/>
      <c r="I55" s="109"/>
      <c r="J55" s="109"/>
      <c r="K55" s="109"/>
      <c r="L55" s="109"/>
      <c r="M55" s="109"/>
      <c r="N55" s="109"/>
      <c r="O55" s="109"/>
      <c r="P55" s="109"/>
      <c r="Q55" s="109"/>
      <c r="R55" s="109"/>
    </row>
    <row r="56" spans="1:18" ht="15.5">
      <c r="A56" s="109"/>
      <c r="B56" s="137" t="s">
        <v>48</v>
      </c>
      <c r="C56" s="109"/>
      <c r="D56" s="109"/>
      <c r="E56" s="109"/>
      <c r="F56" s="109"/>
      <c r="G56" s="109"/>
      <c r="H56" s="128"/>
      <c r="I56" s="1"/>
      <c r="J56" s="1"/>
      <c r="K56" s="128"/>
      <c r="L56" s="128"/>
      <c r="M56" s="109"/>
      <c r="N56" s="109"/>
      <c r="O56" s="109"/>
      <c r="P56" s="109"/>
      <c r="Q56" s="109"/>
      <c r="R56" s="109"/>
    </row>
    <row r="57" spans="1:18">
      <c r="A57" s="109"/>
      <c r="B57" s="109"/>
      <c r="C57" s="109"/>
      <c r="D57" s="109"/>
      <c r="E57" s="109"/>
      <c r="F57" s="109"/>
      <c r="G57" s="109"/>
      <c r="H57" s="128"/>
      <c r="I57" s="1"/>
      <c r="J57" s="1"/>
      <c r="K57" s="232"/>
      <c r="L57" s="128"/>
      <c r="M57" s="109"/>
      <c r="N57" s="109"/>
      <c r="O57" s="109"/>
      <c r="P57" s="109"/>
      <c r="Q57" s="109"/>
      <c r="R57" s="109"/>
    </row>
    <row r="58" spans="1:18" ht="74" customHeight="1">
      <c r="A58" s="109"/>
      <c r="B58" s="107" t="s">
        <v>49</v>
      </c>
      <c r="C58" s="107" t="s">
        <v>50</v>
      </c>
      <c r="D58" s="107" t="s">
        <v>51</v>
      </c>
      <c r="E58" s="107" t="s">
        <v>296</v>
      </c>
      <c r="F58" s="107" t="s">
        <v>297</v>
      </c>
      <c r="G58" s="107" t="s">
        <v>299</v>
      </c>
      <c r="H58" s="107" t="s">
        <v>302</v>
      </c>
      <c r="I58" s="107" t="s">
        <v>52</v>
      </c>
      <c r="J58" s="138" t="s">
        <v>8</v>
      </c>
      <c r="K58" s="1"/>
      <c r="L58" s="128"/>
      <c r="M58" s="109"/>
      <c r="N58" s="109"/>
      <c r="O58" s="109"/>
      <c r="P58" s="109"/>
      <c r="Q58" s="109"/>
      <c r="R58" s="109"/>
    </row>
    <row r="59" spans="1:18" ht="78">
      <c r="A59" s="109"/>
      <c r="B59" s="139" t="s">
        <v>53</v>
      </c>
      <c r="C59" s="139" t="s">
        <v>207</v>
      </c>
      <c r="D59" s="139" t="s">
        <v>54</v>
      </c>
      <c r="E59" s="233" t="s">
        <v>310</v>
      </c>
      <c r="F59" s="139" t="s">
        <v>298</v>
      </c>
      <c r="G59" s="234" t="s">
        <v>300</v>
      </c>
      <c r="H59" s="139" t="s">
        <v>301</v>
      </c>
      <c r="I59" s="139" t="s">
        <v>311</v>
      </c>
      <c r="J59" s="225" t="s">
        <v>55</v>
      </c>
      <c r="K59" s="1"/>
      <c r="L59" s="128"/>
      <c r="M59" s="109"/>
      <c r="N59" s="109"/>
      <c r="O59" s="109"/>
      <c r="P59" s="109"/>
      <c r="Q59" s="109"/>
      <c r="R59" s="109"/>
    </row>
    <row r="60" spans="1:18" ht="22" customHeight="1">
      <c r="A60" s="1"/>
      <c r="B60" s="274"/>
      <c r="C60" s="274"/>
      <c r="D60" s="274"/>
      <c r="E60" s="284"/>
      <c r="F60" s="285"/>
      <c r="G60" s="286">
        <f>1607*F60</f>
        <v>0</v>
      </c>
      <c r="H60" s="287">
        <f>IF(G60=0,0,E60/G60)</f>
        <v>0</v>
      </c>
      <c r="I60" s="288"/>
      <c r="J60" s="235">
        <f>H60*I60</f>
        <v>0</v>
      </c>
      <c r="K60" s="1"/>
      <c r="L60" s="128"/>
      <c r="M60" s="109"/>
      <c r="N60" s="109"/>
      <c r="O60" s="109"/>
      <c r="P60" s="109"/>
      <c r="Q60" s="109"/>
      <c r="R60" s="109"/>
    </row>
    <row r="61" spans="1:18" ht="22" customHeight="1">
      <c r="A61" s="1"/>
      <c r="B61" s="274"/>
      <c r="C61" s="274"/>
      <c r="D61" s="274"/>
      <c r="E61" s="284"/>
      <c r="F61" s="285"/>
      <c r="G61" s="286">
        <f>1607*F61</f>
        <v>0</v>
      </c>
      <c r="H61" s="287">
        <f>IF(G61=0,0,E61/G61)</f>
        <v>0</v>
      </c>
      <c r="I61" s="288"/>
      <c r="J61" s="235">
        <f t="shared" ref="J61:J79" si="0">H61*I61</f>
        <v>0</v>
      </c>
      <c r="K61" s="1"/>
      <c r="L61" s="128"/>
      <c r="M61" s="109"/>
      <c r="N61" s="109"/>
      <c r="O61" s="109"/>
      <c r="P61" s="109"/>
      <c r="Q61" s="109"/>
      <c r="R61" s="109"/>
    </row>
    <row r="62" spans="1:18" ht="22" customHeight="1">
      <c r="A62" s="1"/>
      <c r="B62" s="274"/>
      <c r="C62" s="274"/>
      <c r="D62" s="274"/>
      <c r="E62" s="284"/>
      <c r="F62" s="285"/>
      <c r="G62" s="286">
        <f t="shared" ref="G62:G79" si="1">1607*F62</f>
        <v>0</v>
      </c>
      <c r="H62" s="287">
        <f t="shared" ref="H62:H79" si="2">IF(G62=0,0,E62/G62)</f>
        <v>0</v>
      </c>
      <c r="I62" s="288"/>
      <c r="J62" s="235">
        <f t="shared" si="0"/>
        <v>0</v>
      </c>
      <c r="K62" s="1"/>
      <c r="L62" s="128"/>
      <c r="M62" s="109"/>
      <c r="N62" s="109"/>
      <c r="O62" s="109"/>
      <c r="P62" s="109"/>
      <c r="Q62" s="109"/>
      <c r="R62" s="109"/>
    </row>
    <row r="63" spans="1:18" ht="22" customHeight="1">
      <c r="A63" s="1"/>
      <c r="B63" s="274"/>
      <c r="C63" s="274"/>
      <c r="D63" s="274"/>
      <c r="E63" s="284"/>
      <c r="F63" s="285"/>
      <c r="G63" s="286">
        <f t="shared" si="1"/>
        <v>0</v>
      </c>
      <c r="H63" s="287">
        <f t="shared" si="2"/>
        <v>0</v>
      </c>
      <c r="I63" s="288"/>
      <c r="J63" s="235">
        <f t="shared" si="0"/>
        <v>0</v>
      </c>
      <c r="K63" s="1"/>
      <c r="L63" s="128"/>
      <c r="M63" s="109"/>
      <c r="N63" s="109"/>
      <c r="O63" s="109"/>
      <c r="P63" s="109"/>
      <c r="Q63" s="109"/>
      <c r="R63" s="109"/>
    </row>
    <row r="64" spans="1:18" ht="22" customHeight="1">
      <c r="A64" s="1"/>
      <c r="B64" s="274"/>
      <c r="C64" s="274"/>
      <c r="D64" s="274"/>
      <c r="E64" s="284"/>
      <c r="F64" s="285"/>
      <c r="G64" s="286">
        <f t="shared" si="1"/>
        <v>0</v>
      </c>
      <c r="H64" s="287">
        <f t="shared" si="2"/>
        <v>0</v>
      </c>
      <c r="I64" s="288"/>
      <c r="J64" s="235">
        <f t="shared" si="0"/>
        <v>0</v>
      </c>
      <c r="K64" s="1"/>
      <c r="L64" s="128"/>
      <c r="M64" s="109"/>
      <c r="N64" s="109"/>
      <c r="O64" s="109"/>
      <c r="P64" s="109"/>
      <c r="Q64" s="109"/>
      <c r="R64" s="109"/>
    </row>
    <row r="65" spans="1:18" ht="22" customHeight="1">
      <c r="A65" s="1"/>
      <c r="B65" s="274"/>
      <c r="C65" s="274"/>
      <c r="D65" s="274"/>
      <c r="E65" s="284"/>
      <c r="F65" s="285"/>
      <c r="G65" s="286">
        <f t="shared" si="1"/>
        <v>0</v>
      </c>
      <c r="H65" s="287">
        <f t="shared" si="2"/>
        <v>0</v>
      </c>
      <c r="I65" s="288"/>
      <c r="J65" s="235">
        <f t="shared" si="0"/>
        <v>0</v>
      </c>
      <c r="K65" s="1"/>
      <c r="L65" s="128"/>
      <c r="M65" s="109"/>
      <c r="N65" s="109"/>
      <c r="O65" s="109"/>
      <c r="P65" s="109"/>
      <c r="Q65" s="109"/>
      <c r="R65" s="109"/>
    </row>
    <row r="66" spans="1:18" ht="22" customHeight="1">
      <c r="A66" s="1"/>
      <c r="B66" s="274"/>
      <c r="C66" s="274"/>
      <c r="D66" s="274"/>
      <c r="E66" s="284"/>
      <c r="F66" s="285"/>
      <c r="G66" s="286">
        <f t="shared" si="1"/>
        <v>0</v>
      </c>
      <c r="H66" s="287">
        <f t="shared" si="2"/>
        <v>0</v>
      </c>
      <c r="I66" s="288"/>
      <c r="J66" s="235">
        <f t="shared" si="0"/>
        <v>0</v>
      </c>
      <c r="K66" s="1"/>
      <c r="L66" s="128"/>
      <c r="M66" s="109"/>
      <c r="N66" s="109"/>
      <c r="O66" s="109"/>
      <c r="P66" s="109"/>
      <c r="Q66" s="109"/>
      <c r="R66" s="109"/>
    </row>
    <row r="67" spans="1:18" ht="22" customHeight="1">
      <c r="A67" s="1"/>
      <c r="B67" s="274"/>
      <c r="C67" s="274"/>
      <c r="D67" s="274"/>
      <c r="E67" s="284"/>
      <c r="F67" s="285"/>
      <c r="G67" s="286">
        <f t="shared" si="1"/>
        <v>0</v>
      </c>
      <c r="H67" s="287">
        <f t="shared" si="2"/>
        <v>0</v>
      </c>
      <c r="I67" s="288"/>
      <c r="J67" s="235">
        <f t="shared" si="0"/>
        <v>0</v>
      </c>
      <c r="K67" s="1"/>
      <c r="L67" s="128"/>
      <c r="M67" s="109"/>
      <c r="N67" s="109"/>
      <c r="O67" s="109"/>
      <c r="P67" s="109"/>
      <c r="Q67" s="109"/>
      <c r="R67" s="109"/>
    </row>
    <row r="68" spans="1:18" ht="22" customHeight="1">
      <c r="A68" s="1"/>
      <c r="B68" s="274"/>
      <c r="C68" s="274"/>
      <c r="D68" s="274"/>
      <c r="E68" s="284"/>
      <c r="F68" s="285"/>
      <c r="G68" s="286">
        <f t="shared" si="1"/>
        <v>0</v>
      </c>
      <c r="H68" s="287">
        <f t="shared" si="2"/>
        <v>0</v>
      </c>
      <c r="I68" s="288"/>
      <c r="J68" s="235">
        <f t="shared" si="0"/>
        <v>0</v>
      </c>
      <c r="K68" s="1"/>
      <c r="L68" s="128"/>
      <c r="M68" s="109"/>
      <c r="N68" s="109"/>
      <c r="O68" s="109"/>
      <c r="P68" s="109"/>
      <c r="Q68" s="109"/>
      <c r="R68" s="109"/>
    </row>
    <row r="69" spans="1:18" ht="22" customHeight="1">
      <c r="A69" s="1"/>
      <c r="B69" s="274"/>
      <c r="C69" s="274"/>
      <c r="D69" s="274"/>
      <c r="E69" s="284"/>
      <c r="F69" s="285"/>
      <c r="G69" s="286">
        <f t="shared" si="1"/>
        <v>0</v>
      </c>
      <c r="H69" s="287">
        <f t="shared" si="2"/>
        <v>0</v>
      </c>
      <c r="I69" s="288"/>
      <c r="J69" s="235">
        <f t="shared" si="0"/>
        <v>0</v>
      </c>
      <c r="K69" s="1"/>
      <c r="L69" s="128"/>
      <c r="M69" s="109"/>
      <c r="N69" s="109"/>
      <c r="O69" s="109"/>
      <c r="P69" s="109"/>
      <c r="Q69" s="109"/>
      <c r="R69" s="109"/>
    </row>
    <row r="70" spans="1:18" ht="22" customHeight="1">
      <c r="A70" s="1"/>
      <c r="B70" s="274"/>
      <c r="C70" s="274"/>
      <c r="D70" s="274"/>
      <c r="E70" s="284"/>
      <c r="F70" s="285"/>
      <c r="G70" s="286">
        <f t="shared" si="1"/>
        <v>0</v>
      </c>
      <c r="H70" s="287">
        <f t="shared" si="2"/>
        <v>0</v>
      </c>
      <c r="I70" s="288"/>
      <c r="J70" s="235">
        <f t="shared" si="0"/>
        <v>0</v>
      </c>
      <c r="K70" s="1"/>
      <c r="L70" s="128"/>
      <c r="M70" s="109"/>
      <c r="N70" s="109"/>
      <c r="O70" s="109"/>
      <c r="P70" s="109"/>
      <c r="Q70" s="109"/>
      <c r="R70" s="109"/>
    </row>
    <row r="71" spans="1:18" ht="22" customHeight="1">
      <c r="A71" s="1"/>
      <c r="B71" s="274"/>
      <c r="C71" s="274"/>
      <c r="D71" s="274"/>
      <c r="E71" s="284"/>
      <c r="F71" s="285"/>
      <c r="G71" s="286">
        <f t="shared" si="1"/>
        <v>0</v>
      </c>
      <c r="H71" s="287">
        <f t="shared" si="2"/>
        <v>0</v>
      </c>
      <c r="I71" s="288"/>
      <c r="J71" s="235">
        <f t="shared" si="0"/>
        <v>0</v>
      </c>
      <c r="K71" s="1"/>
      <c r="L71" s="128"/>
      <c r="M71" s="109"/>
      <c r="N71" s="109"/>
      <c r="O71" s="109"/>
      <c r="P71" s="109"/>
      <c r="Q71" s="109"/>
      <c r="R71" s="109"/>
    </row>
    <row r="72" spans="1:18" ht="22" customHeight="1">
      <c r="A72" s="1"/>
      <c r="B72" s="274"/>
      <c r="C72" s="274"/>
      <c r="D72" s="274"/>
      <c r="E72" s="284"/>
      <c r="F72" s="285"/>
      <c r="G72" s="286">
        <f t="shared" si="1"/>
        <v>0</v>
      </c>
      <c r="H72" s="287">
        <f t="shared" si="2"/>
        <v>0</v>
      </c>
      <c r="I72" s="288"/>
      <c r="J72" s="235">
        <f t="shared" si="0"/>
        <v>0</v>
      </c>
      <c r="K72" s="1"/>
      <c r="L72" s="128"/>
      <c r="M72" s="109"/>
      <c r="N72" s="109"/>
      <c r="O72" s="109"/>
      <c r="P72" s="109"/>
      <c r="Q72" s="109"/>
      <c r="R72" s="109"/>
    </row>
    <row r="73" spans="1:18" ht="22" customHeight="1">
      <c r="A73" s="1"/>
      <c r="B73" s="274"/>
      <c r="C73" s="274"/>
      <c r="D73" s="274"/>
      <c r="E73" s="284"/>
      <c r="F73" s="285"/>
      <c r="G73" s="286">
        <f t="shared" si="1"/>
        <v>0</v>
      </c>
      <c r="H73" s="287">
        <f t="shared" si="2"/>
        <v>0</v>
      </c>
      <c r="I73" s="288"/>
      <c r="J73" s="235">
        <f t="shared" si="0"/>
        <v>0</v>
      </c>
      <c r="K73" s="1"/>
      <c r="L73" s="128"/>
      <c r="M73" s="109"/>
      <c r="N73" s="109"/>
      <c r="O73" s="109"/>
      <c r="P73" s="109"/>
      <c r="Q73" s="109"/>
      <c r="R73" s="109"/>
    </row>
    <row r="74" spans="1:18" ht="22" customHeight="1">
      <c r="A74" s="1"/>
      <c r="B74" s="274"/>
      <c r="C74" s="274"/>
      <c r="D74" s="274"/>
      <c r="E74" s="284"/>
      <c r="F74" s="285"/>
      <c r="G74" s="286">
        <f t="shared" si="1"/>
        <v>0</v>
      </c>
      <c r="H74" s="287">
        <f t="shared" si="2"/>
        <v>0</v>
      </c>
      <c r="I74" s="288"/>
      <c r="J74" s="235">
        <f t="shared" si="0"/>
        <v>0</v>
      </c>
      <c r="K74" s="1"/>
      <c r="L74" s="128"/>
      <c r="M74" s="109"/>
      <c r="N74" s="109"/>
      <c r="O74" s="109"/>
      <c r="P74" s="109"/>
      <c r="Q74" s="109"/>
      <c r="R74" s="109"/>
    </row>
    <row r="75" spans="1:18" ht="22" customHeight="1">
      <c r="A75" s="1"/>
      <c r="B75" s="274"/>
      <c r="C75" s="274"/>
      <c r="D75" s="274"/>
      <c r="E75" s="284"/>
      <c r="F75" s="285"/>
      <c r="G75" s="286">
        <f t="shared" si="1"/>
        <v>0</v>
      </c>
      <c r="H75" s="287">
        <f t="shared" si="2"/>
        <v>0</v>
      </c>
      <c r="I75" s="288"/>
      <c r="J75" s="235">
        <f t="shared" si="0"/>
        <v>0</v>
      </c>
      <c r="K75" s="1"/>
      <c r="L75" s="128"/>
      <c r="M75" s="109"/>
      <c r="N75" s="109"/>
      <c r="O75" s="109"/>
      <c r="P75" s="109"/>
      <c r="Q75" s="109"/>
      <c r="R75" s="109"/>
    </row>
    <row r="76" spans="1:18" ht="22" customHeight="1">
      <c r="A76" s="1"/>
      <c r="B76" s="274"/>
      <c r="C76" s="274"/>
      <c r="D76" s="274"/>
      <c r="E76" s="284"/>
      <c r="F76" s="285"/>
      <c r="G76" s="286">
        <f t="shared" si="1"/>
        <v>0</v>
      </c>
      <c r="H76" s="287">
        <f t="shared" si="2"/>
        <v>0</v>
      </c>
      <c r="I76" s="288"/>
      <c r="J76" s="235">
        <f t="shared" si="0"/>
        <v>0</v>
      </c>
      <c r="K76" s="1"/>
      <c r="L76" s="128"/>
      <c r="M76" s="109"/>
      <c r="N76" s="109"/>
      <c r="O76" s="109"/>
      <c r="P76" s="109"/>
      <c r="Q76" s="109"/>
      <c r="R76" s="109"/>
    </row>
    <row r="77" spans="1:18" ht="22" customHeight="1">
      <c r="A77" s="1"/>
      <c r="B77" s="274"/>
      <c r="C77" s="274"/>
      <c r="D77" s="274"/>
      <c r="E77" s="284"/>
      <c r="F77" s="285"/>
      <c r="G77" s="286">
        <f t="shared" si="1"/>
        <v>0</v>
      </c>
      <c r="H77" s="287">
        <f t="shared" si="2"/>
        <v>0</v>
      </c>
      <c r="I77" s="288"/>
      <c r="J77" s="235">
        <f t="shared" si="0"/>
        <v>0</v>
      </c>
      <c r="K77" s="1"/>
      <c r="L77" s="128"/>
      <c r="M77" s="109"/>
      <c r="N77" s="109"/>
      <c r="O77" s="109"/>
      <c r="P77" s="109"/>
      <c r="Q77" s="109"/>
      <c r="R77" s="109"/>
    </row>
    <row r="78" spans="1:18" ht="22" customHeight="1">
      <c r="A78" s="1"/>
      <c r="B78" s="274"/>
      <c r="C78" s="274"/>
      <c r="D78" s="274"/>
      <c r="E78" s="284"/>
      <c r="F78" s="285"/>
      <c r="G78" s="286">
        <f t="shared" si="1"/>
        <v>0</v>
      </c>
      <c r="H78" s="287">
        <f t="shared" si="2"/>
        <v>0</v>
      </c>
      <c r="I78" s="288"/>
      <c r="J78" s="235">
        <f t="shared" si="0"/>
        <v>0</v>
      </c>
      <c r="K78" s="1"/>
      <c r="L78" s="128"/>
      <c r="M78" s="109"/>
      <c r="N78" s="109"/>
      <c r="O78" s="109"/>
      <c r="P78" s="109"/>
      <c r="Q78" s="109"/>
      <c r="R78" s="109"/>
    </row>
    <row r="79" spans="1:18" ht="22" customHeight="1">
      <c r="A79" s="1"/>
      <c r="B79" s="274"/>
      <c r="C79" s="274"/>
      <c r="D79" s="274"/>
      <c r="E79" s="284"/>
      <c r="F79" s="285"/>
      <c r="G79" s="286">
        <f t="shared" si="1"/>
        <v>0</v>
      </c>
      <c r="H79" s="287">
        <f t="shared" si="2"/>
        <v>0</v>
      </c>
      <c r="I79" s="288"/>
      <c r="J79" s="235">
        <f t="shared" si="0"/>
        <v>0</v>
      </c>
      <c r="K79" s="1"/>
      <c r="L79" s="128"/>
      <c r="M79" s="109"/>
      <c r="N79" s="109"/>
      <c r="O79" s="109"/>
      <c r="P79" s="109"/>
      <c r="Q79" s="109"/>
      <c r="R79" s="109"/>
    </row>
    <row r="80" spans="1:18" ht="32.15" customHeight="1">
      <c r="A80" s="1"/>
      <c r="B80" s="109"/>
      <c r="C80" s="109"/>
      <c r="D80" s="109"/>
      <c r="H80" s="109"/>
      <c r="I80" s="109"/>
      <c r="J80" s="141">
        <f>SUM(J60:J79)</f>
        <v>0</v>
      </c>
      <c r="K80" s="1"/>
      <c r="L80" s="128"/>
      <c r="M80" s="109"/>
      <c r="N80" s="109"/>
      <c r="O80" s="109"/>
      <c r="P80" s="109"/>
      <c r="Q80" s="109"/>
      <c r="R80" s="109"/>
    </row>
    <row r="81" spans="1:18" ht="15.5">
      <c r="A81" s="1"/>
      <c r="B81" s="137" t="s">
        <v>95</v>
      </c>
      <c r="C81" s="109"/>
      <c r="D81" s="109"/>
      <c r="E81" s="109"/>
      <c r="F81" s="109"/>
      <c r="G81" s="109"/>
      <c r="H81" s="128"/>
      <c r="I81" s="128"/>
      <c r="J81" s="128"/>
      <c r="K81" s="128"/>
      <c r="L81" s="128"/>
      <c r="M81" s="109"/>
      <c r="N81" s="109"/>
      <c r="O81" s="109"/>
      <c r="P81" s="109"/>
      <c r="Q81" s="109"/>
      <c r="R81" s="109"/>
    </row>
    <row r="82" spans="1:18">
      <c r="A82" s="1"/>
      <c r="B82" s="109"/>
      <c r="C82" s="109"/>
      <c r="D82" s="109"/>
      <c r="E82" s="109"/>
      <c r="F82" s="109"/>
      <c r="G82" s="109"/>
      <c r="H82" s="109"/>
      <c r="I82" s="109"/>
      <c r="J82" s="109"/>
      <c r="K82" s="109"/>
      <c r="L82" s="109"/>
      <c r="M82" s="109"/>
      <c r="N82" s="109"/>
      <c r="O82" s="109"/>
      <c r="P82" s="109"/>
      <c r="Q82" s="109"/>
      <c r="R82" s="109"/>
    </row>
    <row r="83" spans="1:18" ht="34.5" customHeight="1">
      <c r="A83" s="1"/>
      <c r="B83" s="107" t="s">
        <v>42</v>
      </c>
      <c r="C83" s="107" t="s">
        <v>50</v>
      </c>
      <c r="D83" s="107" t="s">
        <v>59</v>
      </c>
      <c r="E83" s="107" t="s">
        <v>60</v>
      </c>
      <c r="F83" s="107" t="s">
        <v>8</v>
      </c>
      <c r="G83" s="109"/>
      <c r="H83" s="109"/>
      <c r="I83" s="109"/>
      <c r="J83" s="109"/>
      <c r="K83" s="109"/>
      <c r="L83" s="109"/>
      <c r="M83" s="109"/>
      <c r="N83" s="109"/>
      <c r="O83" s="109"/>
      <c r="P83" s="109"/>
      <c r="Q83" s="109"/>
      <c r="R83" s="109"/>
    </row>
    <row r="84" spans="1:18" ht="52">
      <c r="A84" s="1"/>
      <c r="B84" s="139" t="s">
        <v>61</v>
      </c>
      <c r="C84" s="139"/>
      <c r="D84" s="139" t="s">
        <v>96</v>
      </c>
      <c r="E84" s="139" t="s">
        <v>100</v>
      </c>
      <c r="F84" s="139" t="s">
        <v>101</v>
      </c>
      <c r="G84" s="109"/>
      <c r="H84" s="109"/>
      <c r="I84" s="109"/>
      <c r="J84" s="109"/>
      <c r="K84" s="109"/>
      <c r="L84" s="109"/>
      <c r="M84" s="109"/>
      <c r="N84" s="109"/>
      <c r="O84" s="109"/>
      <c r="P84" s="109"/>
      <c r="Q84" s="109"/>
      <c r="R84" s="109"/>
    </row>
    <row r="85" spans="1:18" ht="22" customHeight="1">
      <c r="A85" s="1"/>
      <c r="B85" s="34"/>
      <c r="C85" s="34"/>
      <c r="D85" s="34"/>
      <c r="E85" s="27"/>
      <c r="F85" s="148">
        <f>D85*E85</f>
        <v>0</v>
      </c>
      <c r="G85" s="109"/>
      <c r="H85" s="109"/>
      <c r="I85" s="109"/>
      <c r="J85" s="109"/>
      <c r="K85" s="109"/>
      <c r="L85" s="109"/>
      <c r="M85" s="109"/>
      <c r="N85" s="109"/>
      <c r="O85" s="109"/>
      <c r="P85" s="109"/>
      <c r="Q85" s="109"/>
      <c r="R85" s="109"/>
    </row>
    <row r="86" spans="1:18" ht="22" customHeight="1">
      <c r="A86" s="1"/>
      <c r="B86" s="34"/>
      <c r="C86" s="34"/>
      <c r="D86" s="34"/>
      <c r="E86" s="27"/>
      <c r="F86" s="148">
        <f t="shared" ref="F86:F104" si="3">D86*E86</f>
        <v>0</v>
      </c>
      <c r="G86" s="109"/>
      <c r="H86" s="109"/>
      <c r="I86" s="109"/>
      <c r="J86" s="109"/>
      <c r="K86" s="109"/>
      <c r="L86" s="109"/>
      <c r="M86" s="109"/>
      <c r="N86" s="109"/>
      <c r="O86" s="109"/>
      <c r="P86" s="109"/>
      <c r="Q86" s="109"/>
      <c r="R86" s="109"/>
    </row>
    <row r="87" spans="1:18" ht="22" customHeight="1">
      <c r="A87" s="1"/>
      <c r="B87" s="34"/>
      <c r="C87" s="34"/>
      <c r="D87" s="34"/>
      <c r="E87" s="27"/>
      <c r="F87" s="148">
        <f t="shared" si="3"/>
        <v>0</v>
      </c>
      <c r="G87" s="109"/>
      <c r="H87" s="109"/>
      <c r="I87" s="109"/>
      <c r="J87" s="109"/>
      <c r="K87" s="109"/>
      <c r="L87" s="109"/>
      <c r="M87" s="109"/>
      <c r="N87" s="109"/>
      <c r="O87" s="109"/>
      <c r="P87" s="109"/>
      <c r="Q87" s="109"/>
      <c r="R87" s="109"/>
    </row>
    <row r="88" spans="1:18" ht="22" customHeight="1">
      <c r="A88" s="1"/>
      <c r="B88" s="34"/>
      <c r="C88" s="34"/>
      <c r="D88" s="34"/>
      <c r="E88" s="27"/>
      <c r="F88" s="148">
        <f t="shared" si="3"/>
        <v>0</v>
      </c>
      <c r="G88" s="109"/>
      <c r="H88" s="109"/>
      <c r="I88" s="109"/>
      <c r="J88" s="109"/>
      <c r="K88" s="109"/>
      <c r="L88" s="109"/>
      <c r="M88" s="109"/>
      <c r="N88" s="109"/>
      <c r="O88" s="109"/>
      <c r="P88" s="109"/>
      <c r="Q88" s="109"/>
      <c r="R88" s="109"/>
    </row>
    <row r="89" spans="1:18" ht="22" customHeight="1">
      <c r="A89" s="1"/>
      <c r="B89" s="34"/>
      <c r="C89" s="34"/>
      <c r="D89" s="34"/>
      <c r="E89" s="27"/>
      <c r="F89" s="148">
        <f t="shared" si="3"/>
        <v>0</v>
      </c>
      <c r="G89" s="109"/>
      <c r="H89" s="109"/>
      <c r="I89" s="109"/>
      <c r="J89" s="109"/>
      <c r="K89" s="109"/>
      <c r="L89" s="109"/>
      <c r="M89" s="109"/>
      <c r="N89" s="109"/>
      <c r="O89" s="109"/>
      <c r="P89" s="109"/>
      <c r="Q89" s="109"/>
      <c r="R89" s="109"/>
    </row>
    <row r="90" spans="1:18" ht="22" customHeight="1">
      <c r="A90" s="1"/>
      <c r="B90" s="34"/>
      <c r="C90" s="34"/>
      <c r="D90" s="34"/>
      <c r="E90" s="27"/>
      <c r="F90" s="148">
        <f t="shared" si="3"/>
        <v>0</v>
      </c>
      <c r="G90" s="109"/>
      <c r="H90" s="109"/>
      <c r="I90" s="109"/>
      <c r="J90" s="109"/>
      <c r="K90" s="109"/>
      <c r="L90" s="109"/>
      <c r="M90" s="109"/>
      <c r="N90" s="109"/>
      <c r="O90" s="109"/>
      <c r="P90" s="109"/>
      <c r="Q90" s="109"/>
      <c r="R90" s="109"/>
    </row>
    <row r="91" spans="1:18" ht="22" customHeight="1">
      <c r="A91" s="1"/>
      <c r="B91" s="34"/>
      <c r="C91" s="34"/>
      <c r="D91" s="34"/>
      <c r="E91" s="27"/>
      <c r="F91" s="148">
        <f t="shared" si="3"/>
        <v>0</v>
      </c>
      <c r="G91" s="109"/>
      <c r="H91" s="109"/>
      <c r="I91" s="109"/>
      <c r="J91" s="109"/>
      <c r="K91" s="109"/>
      <c r="L91" s="109"/>
      <c r="M91" s="109"/>
      <c r="N91" s="109"/>
      <c r="O91" s="109"/>
      <c r="P91" s="109"/>
      <c r="Q91" s="109"/>
      <c r="R91" s="109"/>
    </row>
    <row r="92" spans="1:18" ht="22" customHeight="1">
      <c r="A92" s="1"/>
      <c r="B92" s="34"/>
      <c r="C92" s="34"/>
      <c r="D92" s="34"/>
      <c r="E92" s="27"/>
      <c r="F92" s="148">
        <f t="shared" si="3"/>
        <v>0</v>
      </c>
      <c r="G92" s="109"/>
      <c r="H92" s="109"/>
      <c r="I92" s="109"/>
      <c r="J92" s="109"/>
      <c r="K92" s="109"/>
      <c r="L92" s="109"/>
      <c r="M92" s="109"/>
      <c r="N92" s="109"/>
      <c r="O92" s="109"/>
      <c r="P92" s="109"/>
      <c r="Q92" s="109"/>
      <c r="R92" s="109"/>
    </row>
    <row r="93" spans="1:18" ht="22" customHeight="1">
      <c r="A93" s="1"/>
      <c r="B93" s="34"/>
      <c r="C93" s="34"/>
      <c r="D93" s="34"/>
      <c r="E93" s="27"/>
      <c r="F93" s="148">
        <f t="shared" si="3"/>
        <v>0</v>
      </c>
      <c r="G93" s="109"/>
      <c r="H93" s="109"/>
      <c r="I93" s="109"/>
      <c r="J93" s="109"/>
      <c r="K93" s="109"/>
      <c r="L93" s="109"/>
      <c r="M93" s="109"/>
      <c r="N93" s="109"/>
      <c r="O93" s="109"/>
      <c r="P93" s="109"/>
      <c r="Q93" s="109"/>
      <c r="R93" s="109"/>
    </row>
    <row r="94" spans="1:18" ht="22" customHeight="1">
      <c r="A94" s="1"/>
      <c r="B94" s="34"/>
      <c r="C94" s="34"/>
      <c r="D94" s="34"/>
      <c r="E94" s="27"/>
      <c r="F94" s="148">
        <f t="shared" si="3"/>
        <v>0</v>
      </c>
      <c r="G94" s="109"/>
      <c r="H94" s="109"/>
      <c r="I94" s="109"/>
      <c r="J94" s="109"/>
      <c r="K94" s="109"/>
      <c r="L94" s="109"/>
      <c r="M94" s="109"/>
      <c r="N94" s="109"/>
      <c r="O94" s="109"/>
      <c r="P94" s="109"/>
      <c r="Q94" s="109"/>
      <c r="R94" s="109"/>
    </row>
    <row r="95" spans="1:18" ht="22" customHeight="1">
      <c r="A95" s="1"/>
      <c r="B95" s="34"/>
      <c r="C95" s="34"/>
      <c r="D95" s="34"/>
      <c r="E95" s="27"/>
      <c r="F95" s="148">
        <f t="shared" si="3"/>
        <v>0</v>
      </c>
      <c r="G95" s="109"/>
      <c r="H95" s="109"/>
      <c r="I95" s="109"/>
      <c r="J95" s="109"/>
      <c r="K95" s="109"/>
      <c r="L95" s="109"/>
      <c r="M95" s="109"/>
      <c r="N95" s="109"/>
      <c r="O95" s="109"/>
      <c r="P95" s="109"/>
      <c r="Q95" s="109"/>
      <c r="R95" s="109"/>
    </row>
    <row r="96" spans="1:18" ht="22" customHeight="1">
      <c r="A96" s="1"/>
      <c r="B96" s="34"/>
      <c r="C96" s="34"/>
      <c r="D96" s="34"/>
      <c r="E96" s="27"/>
      <c r="F96" s="148">
        <f t="shared" si="3"/>
        <v>0</v>
      </c>
      <c r="G96" s="109"/>
      <c r="H96" s="109"/>
      <c r="I96" s="109"/>
      <c r="J96" s="109"/>
      <c r="K96" s="109"/>
      <c r="L96" s="109"/>
      <c r="M96" s="109"/>
      <c r="N96" s="109"/>
      <c r="O96" s="109"/>
      <c r="P96" s="109"/>
      <c r="Q96" s="109"/>
      <c r="R96" s="109"/>
    </row>
    <row r="97" spans="1:18" ht="22" customHeight="1">
      <c r="A97" s="1"/>
      <c r="B97" s="34"/>
      <c r="C97" s="34"/>
      <c r="D97" s="34"/>
      <c r="E97" s="27"/>
      <c r="F97" s="148">
        <f t="shared" si="3"/>
        <v>0</v>
      </c>
      <c r="G97" s="109"/>
      <c r="H97" s="109"/>
      <c r="I97" s="109"/>
      <c r="J97" s="109"/>
      <c r="K97" s="109"/>
      <c r="L97" s="109"/>
      <c r="M97" s="109"/>
      <c r="N97" s="109"/>
      <c r="O97" s="109"/>
      <c r="P97" s="109"/>
      <c r="Q97" s="109"/>
      <c r="R97" s="109"/>
    </row>
    <row r="98" spans="1:18" ht="22" customHeight="1">
      <c r="A98" s="1"/>
      <c r="B98" s="34"/>
      <c r="C98" s="34"/>
      <c r="D98" s="34"/>
      <c r="E98" s="27"/>
      <c r="F98" s="148">
        <f t="shared" si="3"/>
        <v>0</v>
      </c>
      <c r="G98" s="109"/>
      <c r="H98" s="109"/>
      <c r="I98" s="109"/>
      <c r="J98" s="109"/>
      <c r="K98" s="109"/>
      <c r="L98" s="109"/>
      <c r="M98" s="109"/>
      <c r="N98" s="109"/>
      <c r="O98" s="109"/>
      <c r="P98" s="109"/>
      <c r="Q98" s="109"/>
      <c r="R98" s="109"/>
    </row>
    <row r="99" spans="1:18" ht="22" customHeight="1">
      <c r="A99" s="1"/>
      <c r="B99" s="34"/>
      <c r="C99" s="34"/>
      <c r="D99" s="34"/>
      <c r="E99" s="27"/>
      <c r="F99" s="148">
        <f t="shared" si="3"/>
        <v>0</v>
      </c>
      <c r="G99" s="109"/>
      <c r="H99" s="109"/>
      <c r="I99" s="109"/>
      <c r="J99" s="109"/>
      <c r="K99" s="109"/>
      <c r="L99" s="109"/>
      <c r="M99" s="109"/>
      <c r="N99" s="109"/>
      <c r="O99" s="109"/>
      <c r="P99" s="109"/>
      <c r="Q99" s="109"/>
      <c r="R99" s="109"/>
    </row>
    <row r="100" spans="1:18" ht="22" customHeight="1">
      <c r="A100" s="1"/>
      <c r="B100" s="34"/>
      <c r="C100" s="34"/>
      <c r="D100" s="34"/>
      <c r="E100" s="27"/>
      <c r="F100" s="148">
        <f t="shared" si="3"/>
        <v>0</v>
      </c>
      <c r="G100" s="109"/>
      <c r="H100" s="109"/>
      <c r="I100" s="109"/>
      <c r="J100" s="109"/>
      <c r="K100" s="109"/>
      <c r="L100" s="109"/>
      <c r="M100" s="109"/>
      <c r="N100" s="109"/>
      <c r="O100" s="109"/>
      <c r="P100" s="109"/>
      <c r="Q100" s="109"/>
      <c r="R100" s="109"/>
    </row>
    <row r="101" spans="1:18" ht="22" customHeight="1">
      <c r="A101" s="1"/>
      <c r="B101" s="34"/>
      <c r="C101" s="34"/>
      <c r="D101" s="34"/>
      <c r="E101" s="27"/>
      <c r="F101" s="148">
        <f t="shared" si="3"/>
        <v>0</v>
      </c>
      <c r="G101" s="109"/>
      <c r="H101" s="109"/>
      <c r="I101" s="109"/>
      <c r="J101" s="109"/>
      <c r="K101" s="109"/>
      <c r="L101" s="109"/>
      <c r="M101" s="109"/>
      <c r="N101" s="109"/>
      <c r="O101" s="109"/>
      <c r="P101" s="109"/>
      <c r="Q101" s="109"/>
      <c r="R101" s="109"/>
    </row>
    <row r="102" spans="1:18" ht="22" customHeight="1">
      <c r="A102" s="1"/>
      <c r="B102" s="34"/>
      <c r="C102" s="34"/>
      <c r="D102" s="34"/>
      <c r="E102" s="27"/>
      <c r="F102" s="148">
        <f t="shared" si="3"/>
        <v>0</v>
      </c>
      <c r="G102" s="109"/>
      <c r="H102" s="109"/>
      <c r="I102" s="109"/>
      <c r="J102" s="109"/>
      <c r="K102" s="109"/>
      <c r="L102" s="109"/>
      <c r="M102" s="109"/>
      <c r="N102" s="109"/>
      <c r="O102" s="109"/>
      <c r="P102" s="109"/>
      <c r="Q102" s="109"/>
      <c r="R102" s="109"/>
    </row>
    <row r="103" spans="1:18" ht="22" customHeight="1">
      <c r="A103" s="1"/>
      <c r="B103" s="34"/>
      <c r="C103" s="34"/>
      <c r="D103" s="34"/>
      <c r="E103" s="27"/>
      <c r="F103" s="148">
        <f t="shared" si="3"/>
        <v>0</v>
      </c>
      <c r="G103" s="109"/>
      <c r="H103" s="109"/>
      <c r="I103" s="109"/>
      <c r="J103" s="109"/>
      <c r="K103" s="109"/>
      <c r="L103" s="109"/>
      <c r="M103" s="109"/>
      <c r="N103" s="109"/>
      <c r="O103" s="109"/>
      <c r="P103" s="109"/>
      <c r="Q103" s="109"/>
      <c r="R103" s="109"/>
    </row>
    <row r="104" spans="1:18" ht="22" customHeight="1">
      <c r="A104" s="1"/>
      <c r="B104" s="34"/>
      <c r="C104" s="34"/>
      <c r="D104" s="34"/>
      <c r="E104" s="27"/>
      <c r="F104" s="148">
        <f t="shared" si="3"/>
        <v>0</v>
      </c>
      <c r="G104" s="109"/>
      <c r="H104" s="109"/>
      <c r="I104" s="109"/>
      <c r="J104" s="109"/>
      <c r="K104" s="109"/>
      <c r="L104" s="109"/>
      <c r="M104" s="109"/>
      <c r="N104" s="109"/>
      <c r="O104" s="109"/>
      <c r="P104" s="109"/>
      <c r="Q104" s="109"/>
      <c r="R104" s="109"/>
    </row>
    <row r="105" spans="1:18" ht="26.5" customHeight="1">
      <c r="A105" s="1"/>
      <c r="B105" s="149"/>
      <c r="C105" s="129"/>
      <c r="D105" s="150"/>
      <c r="E105" s="151"/>
      <c r="F105" s="141">
        <f>SUM(F85:F104)</f>
        <v>0</v>
      </c>
      <c r="G105" s="109"/>
      <c r="H105" s="109"/>
      <c r="I105" s="109"/>
      <c r="J105" s="109"/>
      <c r="K105" s="109"/>
      <c r="L105" s="109"/>
      <c r="M105" s="109"/>
      <c r="N105" s="109"/>
      <c r="O105" s="109"/>
      <c r="P105" s="109"/>
      <c r="Q105" s="109"/>
      <c r="R105" s="109"/>
    </row>
    <row r="106" spans="1:18">
      <c r="A106" s="1"/>
      <c r="B106" s="109"/>
      <c r="C106" s="109"/>
      <c r="D106" s="109"/>
      <c r="E106" s="109"/>
      <c r="F106" s="109"/>
      <c r="G106" s="109"/>
      <c r="H106" s="109"/>
      <c r="I106" s="109"/>
      <c r="J106" s="109"/>
      <c r="K106" s="109"/>
      <c r="L106" s="109"/>
      <c r="M106" s="109"/>
      <c r="N106" s="109"/>
      <c r="O106" s="109"/>
      <c r="P106" s="109"/>
      <c r="Q106" s="109"/>
      <c r="R106" s="109"/>
    </row>
    <row r="107" spans="1:18" ht="15.5">
      <c r="A107" s="1"/>
      <c r="B107" s="137" t="s">
        <v>105</v>
      </c>
      <c r="C107" s="109"/>
      <c r="D107" s="109"/>
      <c r="E107" s="109"/>
      <c r="F107" s="109"/>
      <c r="G107" s="109"/>
      <c r="H107" s="109"/>
      <c r="I107" s="109"/>
      <c r="J107" s="109"/>
      <c r="K107" s="109"/>
      <c r="L107" s="109"/>
      <c r="M107" s="109"/>
      <c r="N107" s="109"/>
      <c r="O107" s="109"/>
      <c r="P107" s="109"/>
      <c r="Q107" s="109"/>
      <c r="R107" s="109"/>
    </row>
    <row r="108" spans="1:18">
      <c r="A108" s="1"/>
      <c r="B108" s="109"/>
      <c r="C108" s="109"/>
      <c r="D108" s="109"/>
      <c r="E108" s="109"/>
      <c r="F108" s="109"/>
      <c r="G108" s="109"/>
      <c r="H108" s="109"/>
      <c r="I108" s="109"/>
      <c r="J108" s="109"/>
      <c r="K108" s="109"/>
      <c r="L108" s="109"/>
      <c r="M108" s="109"/>
      <c r="N108" s="109"/>
      <c r="O108" s="109"/>
      <c r="P108" s="109"/>
      <c r="Q108" s="109"/>
      <c r="R108" s="109"/>
    </row>
    <row r="109" spans="1:18" ht="41.5" customHeight="1">
      <c r="A109" s="1"/>
      <c r="B109" s="109"/>
      <c r="C109" s="361" t="s">
        <v>56</v>
      </c>
      <c r="D109" s="362"/>
      <c r="E109" s="363"/>
      <c r="F109" s="152"/>
      <c r="G109" s="60" t="b">
        <v>1</v>
      </c>
      <c r="H109" s="153"/>
      <c r="I109" s="153"/>
      <c r="J109" s="109"/>
      <c r="K109" s="109"/>
      <c r="L109" s="109"/>
      <c r="M109" s="109"/>
      <c r="N109" s="109"/>
      <c r="O109" s="109"/>
      <c r="P109" s="109"/>
      <c r="Q109" s="109"/>
      <c r="R109" s="109"/>
    </row>
    <row r="110" spans="1:18" s="1" customFormat="1" ht="11.5" customHeight="1">
      <c r="B110" s="109"/>
      <c r="C110" s="154"/>
      <c r="D110" s="154"/>
      <c r="E110" s="154"/>
      <c r="F110" s="155"/>
      <c r="G110" s="111"/>
      <c r="H110" s="111"/>
      <c r="I110" s="111"/>
      <c r="J110" s="109"/>
      <c r="K110" s="109"/>
      <c r="L110" s="109"/>
      <c r="M110" s="109"/>
      <c r="N110" s="109"/>
      <c r="O110" s="109"/>
      <c r="P110" s="109"/>
      <c r="Q110" s="109"/>
      <c r="R110" s="109"/>
    </row>
    <row r="111" spans="1:18" ht="39" customHeight="1">
      <c r="A111" s="1"/>
      <c r="B111" s="109"/>
      <c r="C111" s="358" t="s">
        <v>104</v>
      </c>
      <c r="D111" s="359"/>
      <c r="E111" s="360"/>
      <c r="F111" s="156">
        <f>IF(G109=TRUE,15%*(J80+F105),(IF(G109=FALSE,"0,00 €")))</f>
        <v>0</v>
      </c>
      <c r="G111" s="109"/>
      <c r="H111" s="109"/>
      <c r="I111" s="109"/>
      <c r="J111" s="109"/>
      <c r="K111" s="109"/>
      <c r="L111" s="109"/>
      <c r="M111" s="109"/>
      <c r="N111" s="109"/>
      <c r="O111" s="109"/>
      <c r="P111" s="109"/>
      <c r="Q111" s="109"/>
      <c r="R111" s="109"/>
    </row>
    <row r="112" spans="1:18">
      <c r="A112" s="1"/>
      <c r="B112" s="109"/>
      <c r="C112" s="109"/>
      <c r="D112" s="109"/>
      <c r="E112" s="109"/>
      <c r="F112" s="109"/>
      <c r="G112" s="109"/>
      <c r="H112" s="109"/>
      <c r="I112" s="109"/>
      <c r="J112" s="109"/>
      <c r="K112" s="109"/>
      <c r="L112" s="109"/>
      <c r="M112" s="109"/>
      <c r="N112" s="109"/>
      <c r="O112" s="109"/>
      <c r="P112" s="109"/>
      <c r="Q112" s="109"/>
      <c r="R112" s="109"/>
    </row>
    <row r="113" spans="1:18" ht="44.15" customHeight="1">
      <c r="A113" s="1"/>
      <c r="B113" s="109"/>
      <c r="C113" s="361" t="s">
        <v>57</v>
      </c>
      <c r="D113" s="362"/>
      <c r="E113" s="363"/>
      <c r="F113" s="152"/>
      <c r="G113" s="61" t="b">
        <v>1</v>
      </c>
      <c r="H113" s="136"/>
      <c r="I113" s="136"/>
      <c r="J113" s="109"/>
      <c r="K113" s="109"/>
      <c r="L113" s="109"/>
      <c r="M113" s="109"/>
      <c r="N113" s="109"/>
      <c r="O113" s="109"/>
      <c r="P113" s="109"/>
      <c r="Q113" s="109"/>
      <c r="R113" s="109"/>
    </row>
    <row r="114" spans="1:18">
      <c r="A114" s="1"/>
      <c r="B114" s="109"/>
      <c r="C114" s="109"/>
      <c r="D114" s="109"/>
      <c r="E114" s="109"/>
      <c r="F114" s="109"/>
      <c r="G114" s="109"/>
      <c r="H114" s="109"/>
      <c r="I114" s="109"/>
      <c r="J114" s="109"/>
      <c r="K114" s="109"/>
      <c r="L114" s="109"/>
      <c r="M114" s="109"/>
      <c r="N114" s="109"/>
      <c r="O114" s="109"/>
      <c r="P114" s="109"/>
      <c r="Q114" s="109"/>
      <c r="R114" s="109"/>
    </row>
    <row r="115" spans="1:18" ht="30.65" customHeight="1">
      <c r="A115" s="1"/>
      <c r="B115" s="109"/>
      <c r="C115" s="358" t="s">
        <v>58</v>
      </c>
      <c r="D115" s="359"/>
      <c r="E115" s="360"/>
      <c r="F115" s="156">
        <f>IF(G113=TRUE,6.3%*(J80+F105),(IF(G113=FALSE,"0,00 €")))</f>
        <v>0</v>
      </c>
      <c r="G115" s="109"/>
      <c r="H115" s="109"/>
      <c r="I115" s="109"/>
      <c r="J115" s="109"/>
      <c r="K115" s="109"/>
      <c r="L115" s="109"/>
      <c r="M115" s="109"/>
      <c r="N115" s="109"/>
      <c r="O115" s="109"/>
      <c r="P115" s="109"/>
      <c r="Q115" s="109"/>
      <c r="R115" s="109"/>
    </row>
    <row r="116" spans="1:18">
      <c r="A116" s="1"/>
      <c r="B116" s="109"/>
      <c r="C116" s="109"/>
      <c r="D116" s="109"/>
      <c r="E116" s="109"/>
      <c r="F116" s="109"/>
      <c r="G116" s="109"/>
      <c r="H116" s="109"/>
      <c r="I116" s="109"/>
      <c r="J116" s="109"/>
      <c r="K116" s="109"/>
      <c r="L116" s="109"/>
      <c r="M116" s="109"/>
      <c r="N116" s="109"/>
      <c r="O116" s="109"/>
      <c r="P116" s="109"/>
      <c r="Q116" s="109"/>
      <c r="R116" s="109"/>
    </row>
    <row r="117" spans="1:18" ht="36" customHeight="1">
      <c r="A117" s="1"/>
      <c r="B117" s="109"/>
      <c r="C117" s="358" t="s">
        <v>103</v>
      </c>
      <c r="D117" s="359"/>
      <c r="E117" s="360"/>
      <c r="F117" s="156">
        <f>F111+F115</f>
        <v>0</v>
      </c>
      <c r="G117" s="109"/>
      <c r="H117" s="109"/>
      <c r="I117" s="109"/>
      <c r="J117" s="109"/>
      <c r="K117" s="109"/>
      <c r="L117" s="109"/>
      <c r="M117" s="109"/>
      <c r="N117" s="109"/>
      <c r="O117" s="109"/>
      <c r="P117" s="109"/>
      <c r="Q117" s="109"/>
      <c r="R117" s="109"/>
    </row>
    <row r="118" spans="1:18">
      <c r="A118" s="1"/>
      <c r="B118" s="109"/>
      <c r="C118" s="109"/>
      <c r="D118" s="109"/>
      <c r="E118" s="109"/>
      <c r="F118" s="109"/>
      <c r="G118" s="109"/>
      <c r="H118" s="109"/>
      <c r="I118" s="109"/>
      <c r="J118" s="109"/>
      <c r="K118" s="109"/>
      <c r="L118" s="109"/>
      <c r="M118" s="109"/>
      <c r="N118" s="109"/>
      <c r="O118" s="109"/>
      <c r="P118" s="109"/>
      <c r="Q118" s="109"/>
      <c r="R118" s="109"/>
    </row>
    <row r="119" spans="1:18">
      <c r="A119" s="1"/>
      <c r="B119" s="109"/>
      <c r="C119" s="109"/>
      <c r="D119" s="109"/>
      <c r="E119" s="109"/>
      <c r="F119" s="109"/>
      <c r="G119" s="109"/>
      <c r="H119" s="109"/>
      <c r="I119" s="109"/>
      <c r="J119" s="109"/>
      <c r="K119" s="109"/>
      <c r="L119" s="109"/>
      <c r="M119" s="109"/>
      <c r="N119" s="109"/>
      <c r="O119" s="109"/>
      <c r="P119" s="109"/>
      <c r="Q119" s="109"/>
      <c r="R119" s="109"/>
    </row>
    <row r="120" spans="1:18" ht="15.5">
      <c r="A120" s="1"/>
      <c r="B120" s="76" t="s">
        <v>97</v>
      </c>
      <c r="C120" s="118"/>
      <c r="D120" s="118"/>
      <c r="E120" s="118"/>
      <c r="F120" s="118"/>
      <c r="G120" s="109"/>
      <c r="H120" s="109"/>
      <c r="I120" s="109"/>
      <c r="J120" s="109"/>
      <c r="K120" s="109"/>
      <c r="L120" s="109"/>
      <c r="M120" s="109"/>
      <c r="N120" s="109"/>
      <c r="O120" s="109"/>
      <c r="P120" s="109"/>
      <c r="Q120" s="109"/>
      <c r="R120" s="109"/>
    </row>
    <row r="121" spans="1:18">
      <c r="A121" s="1"/>
      <c r="B121" s="118"/>
      <c r="C121" s="118"/>
      <c r="D121" s="118"/>
      <c r="E121" s="118"/>
      <c r="F121" s="118"/>
      <c r="G121" s="109"/>
      <c r="H121" s="109"/>
      <c r="I121" s="109"/>
      <c r="J121" s="109"/>
      <c r="K121" s="109"/>
      <c r="L121" s="109"/>
      <c r="M121" s="109"/>
      <c r="N121" s="109"/>
      <c r="O121" s="109"/>
      <c r="P121" s="109"/>
      <c r="Q121" s="109"/>
      <c r="R121" s="109"/>
    </row>
    <row r="122" spans="1:18" ht="25" customHeight="1">
      <c r="A122" s="1"/>
      <c r="B122" s="107" t="s">
        <v>42</v>
      </c>
      <c r="C122" s="107" t="s">
        <v>6</v>
      </c>
      <c r="D122" s="107" t="s">
        <v>7</v>
      </c>
      <c r="E122" s="107" t="s">
        <v>60</v>
      </c>
      <c r="F122" s="107" t="s">
        <v>8</v>
      </c>
      <c r="G122" s="109"/>
      <c r="H122" s="109"/>
      <c r="I122" s="109"/>
      <c r="J122" s="109"/>
      <c r="K122" s="109"/>
      <c r="L122" s="109"/>
      <c r="M122" s="109"/>
      <c r="N122" s="109"/>
      <c r="O122" s="109"/>
      <c r="P122" s="109"/>
      <c r="Q122" s="109"/>
      <c r="R122" s="109"/>
    </row>
    <row r="123" spans="1:18" ht="39">
      <c r="A123" s="1"/>
      <c r="B123" s="139" t="s">
        <v>160</v>
      </c>
      <c r="C123" s="139" t="s">
        <v>98</v>
      </c>
      <c r="D123" s="139" t="s">
        <v>62</v>
      </c>
      <c r="E123" s="139" t="s">
        <v>99</v>
      </c>
      <c r="F123" s="139" t="s">
        <v>102</v>
      </c>
      <c r="G123" s="109"/>
      <c r="H123" s="109"/>
      <c r="I123" s="109"/>
      <c r="J123" s="109"/>
      <c r="K123" s="109"/>
      <c r="L123" s="109"/>
      <c r="M123" s="109"/>
      <c r="N123" s="109"/>
      <c r="O123" s="109"/>
      <c r="P123" s="109"/>
      <c r="Q123" s="109"/>
      <c r="R123" s="109"/>
    </row>
    <row r="124" spans="1:18" ht="22" customHeight="1">
      <c r="A124" s="1"/>
      <c r="B124" s="34"/>
      <c r="C124" s="253"/>
      <c r="D124" s="34"/>
      <c r="E124" s="247"/>
      <c r="F124" s="148">
        <f>C124*E124</f>
        <v>0</v>
      </c>
      <c r="G124" s="109"/>
      <c r="H124" s="109"/>
      <c r="I124" s="109"/>
      <c r="J124" s="109"/>
      <c r="K124" s="109"/>
      <c r="L124" s="109"/>
      <c r="M124" s="109"/>
      <c r="N124" s="109"/>
      <c r="O124" s="109"/>
      <c r="P124" s="109"/>
      <c r="Q124" s="109"/>
      <c r="R124" s="109"/>
    </row>
    <row r="125" spans="1:18" ht="22" customHeight="1">
      <c r="A125" s="1"/>
      <c r="B125" s="34"/>
      <c r="C125" s="253"/>
      <c r="D125" s="34"/>
      <c r="E125" s="247"/>
      <c r="F125" s="148">
        <f t="shared" ref="F125:F143" si="4">C125*E125</f>
        <v>0</v>
      </c>
      <c r="G125" s="136" t="s">
        <v>327</v>
      </c>
      <c r="H125" s="109"/>
      <c r="I125" s="109"/>
      <c r="J125" s="109"/>
      <c r="K125" s="109"/>
      <c r="L125" s="109"/>
      <c r="M125" s="109"/>
      <c r="N125" s="109"/>
      <c r="O125" s="109"/>
      <c r="P125" s="109"/>
      <c r="Q125" s="109"/>
      <c r="R125" s="109"/>
    </row>
    <row r="126" spans="1:18" ht="22" customHeight="1">
      <c r="A126" s="1"/>
      <c r="B126" s="34"/>
      <c r="C126" s="253"/>
      <c r="D126" s="34"/>
      <c r="E126" s="247"/>
      <c r="F126" s="148">
        <f t="shared" si="4"/>
        <v>0</v>
      </c>
      <c r="G126" s="136" t="s">
        <v>328</v>
      </c>
      <c r="H126" s="109"/>
      <c r="I126" s="109"/>
      <c r="J126" s="109"/>
      <c r="K126" s="109"/>
      <c r="L126" s="109"/>
      <c r="M126" s="109"/>
      <c r="N126" s="109"/>
      <c r="O126" s="109"/>
      <c r="P126" s="109"/>
      <c r="Q126" s="109"/>
      <c r="R126" s="109"/>
    </row>
    <row r="127" spans="1:18" ht="22" customHeight="1">
      <c r="A127" s="1"/>
      <c r="B127" s="34"/>
      <c r="C127" s="253"/>
      <c r="D127" s="34"/>
      <c r="E127" s="247"/>
      <c r="F127" s="148">
        <f t="shared" si="4"/>
        <v>0</v>
      </c>
      <c r="G127" s="109"/>
      <c r="H127" s="109"/>
      <c r="I127" s="109"/>
      <c r="J127" s="109"/>
      <c r="K127" s="109"/>
      <c r="L127" s="109"/>
      <c r="M127" s="109"/>
      <c r="N127" s="109"/>
      <c r="O127" s="109"/>
      <c r="P127" s="109"/>
      <c r="Q127" s="109"/>
      <c r="R127" s="109"/>
    </row>
    <row r="128" spans="1:18" ht="22" customHeight="1">
      <c r="A128" s="1"/>
      <c r="B128" s="34"/>
      <c r="C128" s="253"/>
      <c r="D128" s="34"/>
      <c r="E128" s="247"/>
      <c r="F128" s="148">
        <f t="shared" si="4"/>
        <v>0</v>
      </c>
      <c r="G128" s="109"/>
      <c r="H128" s="109"/>
      <c r="I128" s="109"/>
      <c r="J128" s="109"/>
      <c r="K128" s="109"/>
      <c r="L128" s="109"/>
      <c r="M128" s="109"/>
      <c r="N128" s="109"/>
      <c r="O128" s="109"/>
      <c r="P128" s="109"/>
      <c r="Q128" s="109"/>
      <c r="R128" s="109"/>
    </row>
    <row r="129" spans="1:18" ht="22" customHeight="1">
      <c r="A129" s="1"/>
      <c r="B129" s="34"/>
      <c r="C129" s="253"/>
      <c r="D129" s="34"/>
      <c r="E129" s="247"/>
      <c r="F129" s="148">
        <f t="shared" si="4"/>
        <v>0</v>
      </c>
      <c r="G129" s="109"/>
      <c r="H129" s="109"/>
      <c r="I129" s="109"/>
      <c r="J129" s="109"/>
      <c r="K129" s="109"/>
      <c r="L129" s="109"/>
      <c r="M129" s="109"/>
      <c r="N129" s="109"/>
      <c r="O129" s="109"/>
      <c r="P129" s="109"/>
      <c r="Q129" s="109"/>
      <c r="R129" s="109"/>
    </row>
    <row r="130" spans="1:18" ht="22" customHeight="1">
      <c r="A130" s="1"/>
      <c r="B130" s="34"/>
      <c r="C130" s="253"/>
      <c r="D130" s="34"/>
      <c r="E130" s="247"/>
      <c r="F130" s="148">
        <f t="shared" si="4"/>
        <v>0</v>
      </c>
      <c r="G130" s="109"/>
      <c r="H130" s="109"/>
      <c r="I130" s="109"/>
      <c r="J130" s="109"/>
      <c r="K130" s="109"/>
      <c r="L130" s="109"/>
      <c r="M130" s="109"/>
      <c r="N130" s="109"/>
      <c r="O130" s="109"/>
      <c r="P130" s="109"/>
      <c r="Q130" s="109"/>
      <c r="R130" s="109"/>
    </row>
    <row r="131" spans="1:18" ht="22" customHeight="1">
      <c r="A131" s="1"/>
      <c r="B131" s="34"/>
      <c r="C131" s="253"/>
      <c r="D131" s="34"/>
      <c r="E131" s="247"/>
      <c r="F131" s="148">
        <f t="shared" si="4"/>
        <v>0</v>
      </c>
      <c r="G131" s="109"/>
      <c r="H131" s="109"/>
      <c r="I131" s="109"/>
      <c r="J131" s="109"/>
      <c r="K131" s="109"/>
      <c r="L131" s="109"/>
      <c r="M131" s="109"/>
      <c r="N131" s="109"/>
      <c r="O131" s="109"/>
      <c r="P131" s="109"/>
      <c r="Q131" s="109"/>
      <c r="R131" s="109"/>
    </row>
    <row r="132" spans="1:18" ht="22" customHeight="1">
      <c r="A132" s="1"/>
      <c r="B132" s="34"/>
      <c r="C132" s="253"/>
      <c r="D132" s="34"/>
      <c r="E132" s="247"/>
      <c r="F132" s="148">
        <f t="shared" si="4"/>
        <v>0</v>
      </c>
      <c r="G132" s="109"/>
      <c r="H132" s="109"/>
      <c r="I132" s="109"/>
      <c r="J132" s="109"/>
      <c r="K132" s="109"/>
      <c r="L132" s="109"/>
      <c r="M132" s="109"/>
      <c r="N132" s="109"/>
      <c r="O132" s="109"/>
      <c r="P132" s="109"/>
      <c r="Q132" s="109"/>
      <c r="R132" s="109"/>
    </row>
    <row r="133" spans="1:18" ht="22" customHeight="1">
      <c r="A133" s="1"/>
      <c r="B133" s="34"/>
      <c r="C133" s="253"/>
      <c r="D133" s="34"/>
      <c r="E133" s="247"/>
      <c r="F133" s="148">
        <f t="shared" si="4"/>
        <v>0</v>
      </c>
      <c r="G133" s="109"/>
      <c r="H133" s="109"/>
      <c r="I133" s="109"/>
      <c r="J133" s="109"/>
      <c r="K133" s="109"/>
      <c r="L133" s="109"/>
      <c r="M133" s="109"/>
      <c r="N133" s="109"/>
      <c r="O133" s="109"/>
      <c r="P133" s="109"/>
      <c r="Q133" s="109"/>
      <c r="R133" s="109"/>
    </row>
    <row r="134" spans="1:18" ht="22" customHeight="1">
      <c r="A134" s="1"/>
      <c r="B134" s="34"/>
      <c r="C134" s="253"/>
      <c r="D134" s="34"/>
      <c r="E134" s="247"/>
      <c r="F134" s="148">
        <f t="shared" si="4"/>
        <v>0</v>
      </c>
      <c r="G134" s="109"/>
      <c r="H134" s="109"/>
      <c r="I134" s="109"/>
      <c r="J134" s="109"/>
      <c r="K134" s="109"/>
      <c r="L134" s="109"/>
      <c r="M134" s="109"/>
      <c r="N134" s="109"/>
      <c r="O134" s="109"/>
      <c r="P134" s="109"/>
      <c r="Q134" s="109"/>
      <c r="R134" s="109"/>
    </row>
    <row r="135" spans="1:18" ht="22" customHeight="1">
      <c r="A135" s="1"/>
      <c r="B135" s="34"/>
      <c r="C135" s="253"/>
      <c r="D135" s="34"/>
      <c r="E135" s="247"/>
      <c r="F135" s="148">
        <f t="shared" si="4"/>
        <v>0</v>
      </c>
      <c r="G135" s="109"/>
      <c r="H135" s="109"/>
      <c r="I135" s="109"/>
      <c r="J135" s="109"/>
      <c r="K135" s="109"/>
      <c r="L135" s="109"/>
      <c r="M135" s="109"/>
      <c r="N135" s="109"/>
      <c r="O135" s="109"/>
      <c r="P135" s="109"/>
      <c r="Q135" s="109"/>
      <c r="R135" s="109"/>
    </row>
    <row r="136" spans="1:18" ht="22" customHeight="1">
      <c r="A136" s="1"/>
      <c r="B136" s="34"/>
      <c r="C136" s="253"/>
      <c r="D136" s="34"/>
      <c r="E136" s="247"/>
      <c r="F136" s="148">
        <f t="shared" si="4"/>
        <v>0</v>
      </c>
      <c r="G136" s="109"/>
      <c r="H136" s="109"/>
      <c r="I136" s="109"/>
      <c r="J136" s="109"/>
      <c r="K136" s="109"/>
      <c r="L136" s="109"/>
      <c r="M136" s="109"/>
      <c r="N136" s="109"/>
      <c r="O136" s="109"/>
      <c r="P136" s="109"/>
      <c r="Q136" s="109"/>
      <c r="R136" s="109"/>
    </row>
    <row r="137" spans="1:18" ht="22" customHeight="1">
      <c r="A137" s="1"/>
      <c r="B137" s="34"/>
      <c r="C137" s="253"/>
      <c r="D137" s="34"/>
      <c r="E137" s="247"/>
      <c r="F137" s="148">
        <f t="shared" si="4"/>
        <v>0</v>
      </c>
      <c r="G137" s="109"/>
      <c r="H137" s="109"/>
      <c r="I137" s="109"/>
      <c r="J137" s="109"/>
      <c r="K137" s="109"/>
      <c r="L137" s="109"/>
      <c r="M137" s="109"/>
      <c r="N137" s="109"/>
      <c r="O137" s="109"/>
      <c r="P137" s="109"/>
      <c r="Q137" s="109"/>
      <c r="R137" s="109"/>
    </row>
    <row r="138" spans="1:18" ht="22" customHeight="1">
      <c r="A138" s="1"/>
      <c r="B138" s="34"/>
      <c r="C138" s="253"/>
      <c r="D138" s="34"/>
      <c r="E138" s="247"/>
      <c r="F138" s="148">
        <f t="shared" si="4"/>
        <v>0</v>
      </c>
      <c r="G138" s="109"/>
      <c r="H138" s="109"/>
      <c r="I138" s="109"/>
      <c r="J138" s="109"/>
      <c r="K138" s="109"/>
      <c r="L138" s="109"/>
      <c r="M138" s="109"/>
      <c r="N138" s="109"/>
      <c r="O138" s="109"/>
      <c r="P138" s="109"/>
      <c r="Q138" s="109"/>
      <c r="R138" s="109"/>
    </row>
    <row r="139" spans="1:18" ht="22" customHeight="1">
      <c r="A139" s="1"/>
      <c r="B139" s="34"/>
      <c r="C139" s="253"/>
      <c r="D139" s="34"/>
      <c r="E139" s="247"/>
      <c r="F139" s="148">
        <f t="shared" si="4"/>
        <v>0</v>
      </c>
      <c r="G139" s="109"/>
      <c r="H139" s="109"/>
      <c r="I139" s="109"/>
      <c r="J139" s="109"/>
      <c r="K139" s="109"/>
      <c r="L139" s="109"/>
      <c r="M139" s="109"/>
      <c r="N139" s="109"/>
      <c r="O139" s="109"/>
      <c r="P139" s="109"/>
      <c r="Q139" s="109"/>
      <c r="R139" s="109"/>
    </row>
    <row r="140" spans="1:18" ht="22" customHeight="1">
      <c r="A140" s="1"/>
      <c r="B140" s="34"/>
      <c r="C140" s="253"/>
      <c r="D140" s="34"/>
      <c r="E140" s="247"/>
      <c r="F140" s="148">
        <f t="shared" si="4"/>
        <v>0</v>
      </c>
      <c r="G140" s="109"/>
      <c r="H140" s="109"/>
      <c r="I140" s="109"/>
      <c r="J140" s="109"/>
      <c r="K140" s="109"/>
      <c r="L140" s="109"/>
      <c r="M140" s="109"/>
      <c r="N140" s="109"/>
      <c r="O140" s="109"/>
      <c r="P140" s="109"/>
      <c r="Q140" s="109"/>
      <c r="R140" s="109"/>
    </row>
    <row r="141" spans="1:18" ht="22" customHeight="1">
      <c r="A141" s="1"/>
      <c r="B141" s="34"/>
      <c r="C141" s="253"/>
      <c r="D141" s="34"/>
      <c r="E141" s="247"/>
      <c r="F141" s="148">
        <f t="shared" si="4"/>
        <v>0</v>
      </c>
      <c r="G141" s="109"/>
      <c r="H141" s="109"/>
      <c r="I141" s="109"/>
      <c r="J141" s="109"/>
      <c r="K141" s="109"/>
      <c r="L141" s="109"/>
      <c r="M141" s="109"/>
      <c r="N141" s="109"/>
      <c r="O141" s="109"/>
      <c r="P141" s="109"/>
      <c r="Q141" s="109"/>
      <c r="R141" s="109"/>
    </row>
    <row r="142" spans="1:18" ht="22" customHeight="1">
      <c r="A142" s="1"/>
      <c r="B142" s="34"/>
      <c r="C142" s="253"/>
      <c r="D142" s="34"/>
      <c r="E142" s="247"/>
      <c r="F142" s="148">
        <f t="shared" si="4"/>
        <v>0</v>
      </c>
      <c r="G142" s="109"/>
      <c r="H142" s="109"/>
      <c r="I142" s="109"/>
      <c r="J142" s="109"/>
      <c r="K142" s="109"/>
      <c r="L142" s="109"/>
      <c r="M142" s="109"/>
      <c r="N142" s="109"/>
      <c r="O142" s="109"/>
      <c r="P142" s="109"/>
      <c r="Q142" s="109"/>
      <c r="R142" s="109"/>
    </row>
    <row r="143" spans="1:18" ht="22" customHeight="1">
      <c r="A143" s="1"/>
      <c r="B143" s="34"/>
      <c r="C143" s="253"/>
      <c r="D143" s="34"/>
      <c r="E143" s="247"/>
      <c r="F143" s="148">
        <f t="shared" si="4"/>
        <v>0</v>
      </c>
      <c r="G143" s="109"/>
      <c r="H143" s="109"/>
      <c r="I143" s="109"/>
      <c r="J143" s="109"/>
      <c r="K143" s="109"/>
      <c r="L143" s="109"/>
      <c r="M143" s="109"/>
      <c r="N143" s="109"/>
      <c r="O143" s="109"/>
      <c r="P143" s="109"/>
      <c r="Q143" s="109"/>
      <c r="R143" s="109"/>
    </row>
    <row r="144" spans="1:18" ht="29.15" customHeight="1">
      <c r="A144" s="1"/>
      <c r="B144" s="149"/>
      <c r="C144" s="150"/>
      <c r="D144" s="150"/>
      <c r="E144" s="118"/>
      <c r="F144" s="141">
        <f>SUM(F124:F143)</f>
        <v>0</v>
      </c>
      <c r="G144" s="109"/>
      <c r="H144" s="109"/>
      <c r="I144" s="109"/>
      <c r="J144" s="109"/>
      <c r="K144" s="109"/>
      <c r="L144" s="109"/>
      <c r="M144" s="109"/>
      <c r="N144" s="109"/>
      <c r="O144" s="109"/>
      <c r="P144" s="109"/>
      <c r="Q144" s="109"/>
      <c r="R144" s="109"/>
    </row>
    <row r="145" spans="1:18">
      <c r="A145" s="1"/>
      <c r="B145" s="149"/>
      <c r="C145" s="150"/>
      <c r="D145" s="157"/>
      <c r="E145" s="118"/>
      <c r="F145" s="87"/>
      <c r="G145" s="109"/>
      <c r="H145" s="109"/>
      <c r="I145" s="109"/>
      <c r="J145" s="109"/>
      <c r="K145" s="109"/>
      <c r="L145" s="109"/>
      <c r="M145" s="109"/>
      <c r="N145" s="109"/>
      <c r="O145" s="109"/>
      <c r="P145" s="109"/>
      <c r="Q145" s="109"/>
      <c r="R145" s="109"/>
    </row>
    <row r="146" spans="1:18" ht="15.5">
      <c r="A146" s="1"/>
      <c r="B146" s="76" t="s">
        <v>63</v>
      </c>
      <c r="C146" s="118"/>
      <c r="D146" s="118"/>
      <c r="E146" s="118"/>
      <c r="F146" s="118"/>
      <c r="G146" s="109"/>
      <c r="H146" s="109"/>
      <c r="I146" s="109"/>
      <c r="J146" s="109"/>
      <c r="K146" s="109"/>
      <c r="L146" s="109"/>
      <c r="M146" s="109"/>
      <c r="N146" s="109"/>
      <c r="O146" s="109"/>
      <c r="P146" s="109"/>
      <c r="Q146" s="109"/>
      <c r="R146" s="109"/>
    </row>
    <row r="147" spans="1:18" ht="16" customHeight="1">
      <c r="A147" s="1"/>
      <c r="B147" s="158" t="s">
        <v>64</v>
      </c>
      <c r="C147" s="118"/>
      <c r="D147" s="118"/>
      <c r="E147" s="118"/>
      <c r="F147" s="118"/>
      <c r="G147" s="109"/>
      <c r="H147" s="109"/>
      <c r="I147" s="109"/>
      <c r="J147" s="109"/>
      <c r="K147" s="109"/>
      <c r="L147" s="109"/>
      <c r="M147" s="109"/>
      <c r="N147" s="109"/>
      <c r="O147" s="109"/>
      <c r="P147" s="109"/>
      <c r="Q147" s="109"/>
      <c r="R147" s="109"/>
    </row>
    <row r="148" spans="1:18" ht="21.65" customHeight="1">
      <c r="A148" s="1"/>
      <c r="B148" s="159" t="str">
        <f>IF($D$279&lt;=50000,"Montant total des dépenses éligibles inférieur à 50 000€ - ce tableau ne doit pas être rempli",IF($D$279&gt;50000,"Montant total des dépenses éligibles supérieur à 50 000€ - ce tableau doit être rempli"))</f>
        <v>Montant total des dépenses éligibles inférieur à 50 000€ - ce tableau ne doit pas être rempli</v>
      </c>
      <c r="C148" s="118"/>
      <c r="D148" s="118"/>
      <c r="E148" s="118"/>
      <c r="F148" s="118"/>
      <c r="G148" s="109"/>
      <c r="H148" s="109"/>
      <c r="I148" s="109"/>
      <c r="J148" s="109"/>
      <c r="K148" s="109"/>
      <c r="L148" s="109"/>
      <c r="M148" s="109"/>
      <c r="N148" s="109"/>
      <c r="O148" s="109"/>
      <c r="P148" s="109"/>
      <c r="Q148" s="109"/>
      <c r="R148" s="109"/>
    </row>
    <row r="149" spans="1:18" ht="28.5" customHeight="1">
      <c r="A149" s="1"/>
      <c r="B149" s="107" t="s">
        <v>65</v>
      </c>
      <c r="C149" s="107" t="s">
        <v>66</v>
      </c>
      <c r="D149" s="107" t="s">
        <v>67</v>
      </c>
      <c r="E149" s="118"/>
      <c r="F149" s="118"/>
      <c r="G149" s="109"/>
      <c r="H149" s="109"/>
      <c r="I149" s="109"/>
      <c r="J149" s="109"/>
      <c r="K149" s="109"/>
      <c r="L149" s="109"/>
      <c r="M149" s="109"/>
      <c r="N149" s="109"/>
      <c r="O149" s="109"/>
      <c r="P149" s="109"/>
      <c r="Q149" s="109"/>
      <c r="R149" s="109"/>
    </row>
    <row r="150" spans="1:18" ht="25" customHeight="1">
      <c r="A150" s="1"/>
      <c r="B150" s="139" t="s">
        <v>68</v>
      </c>
      <c r="C150" s="139" t="s">
        <v>69</v>
      </c>
      <c r="D150" s="139" t="s">
        <v>70</v>
      </c>
      <c r="E150" s="160"/>
      <c r="F150" s="160"/>
      <c r="G150" s="109"/>
      <c r="H150" s="109"/>
      <c r="I150" s="109"/>
      <c r="J150" s="109"/>
      <c r="K150" s="109"/>
      <c r="L150" s="109"/>
      <c r="M150" s="109"/>
      <c r="N150" s="109"/>
      <c r="O150" s="109"/>
      <c r="P150" s="109"/>
      <c r="Q150" s="109"/>
      <c r="R150" s="109"/>
    </row>
    <row r="151" spans="1:18" ht="22" customHeight="1">
      <c r="A151" s="1"/>
      <c r="B151" s="34"/>
      <c r="C151" s="34"/>
      <c r="D151" s="59"/>
      <c r="E151" s="13" t="s">
        <v>20</v>
      </c>
      <c r="F151" s="3"/>
      <c r="G151" s="1"/>
      <c r="H151" s="1"/>
      <c r="I151" s="1"/>
      <c r="J151" s="1"/>
      <c r="K151" s="1"/>
      <c r="L151" s="1"/>
      <c r="M151" s="1"/>
      <c r="N151" s="1"/>
      <c r="O151" s="1"/>
      <c r="P151" s="1"/>
      <c r="Q151" s="1"/>
      <c r="R151" s="1"/>
    </row>
    <row r="152" spans="1:18" ht="22" customHeight="1">
      <c r="A152" s="1"/>
      <c r="B152" s="34"/>
      <c r="C152" s="34"/>
      <c r="D152" s="59"/>
      <c r="E152" s="13" t="s">
        <v>20</v>
      </c>
      <c r="F152" s="3"/>
      <c r="G152" s="1"/>
      <c r="H152" s="1"/>
      <c r="I152" s="1"/>
      <c r="J152" s="1"/>
      <c r="K152" s="1"/>
      <c r="L152" s="1"/>
      <c r="M152" s="1"/>
      <c r="N152" s="1"/>
      <c r="O152" s="1"/>
      <c r="P152" s="1"/>
      <c r="Q152" s="1"/>
      <c r="R152" s="1"/>
    </row>
    <row r="153" spans="1:18" ht="22" customHeight="1">
      <c r="A153" s="1"/>
      <c r="B153" s="34"/>
      <c r="C153" s="34"/>
      <c r="D153" s="59"/>
      <c r="E153" s="13" t="s">
        <v>20</v>
      </c>
      <c r="F153" s="3"/>
      <c r="G153" s="1"/>
      <c r="H153" s="1"/>
      <c r="I153" s="1"/>
      <c r="J153" s="1"/>
      <c r="K153" s="1"/>
      <c r="L153" s="1"/>
      <c r="M153" s="1"/>
      <c r="N153" s="1"/>
      <c r="O153" s="1"/>
      <c r="P153" s="1"/>
      <c r="Q153" s="1"/>
      <c r="R153" s="1"/>
    </row>
    <row r="154" spans="1:18" ht="22" customHeight="1">
      <c r="A154" s="1"/>
      <c r="B154" s="34"/>
      <c r="C154" s="34"/>
      <c r="D154" s="59"/>
      <c r="E154" s="13" t="s">
        <v>20</v>
      </c>
      <c r="F154" s="3"/>
      <c r="G154" s="1"/>
      <c r="H154" s="1"/>
      <c r="I154" s="1"/>
      <c r="J154" s="1"/>
      <c r="K154" s="1"/>
      <c r="L154" s="1"/>
      <c r="M154" s="1"/>
      <c r="N154" s="1"/>
      <c r="O154" s="1"/>
      <c r="P154" s="1"/>
      <c r="Q154" s="1"/>
      <c r="R154" s="1"/>
    </row>
    <row r="155" spans="1:18" ht="22" customHeight="1">
      <c r="A155" s="1"/>
      <c r="B155" s="34"/>
      <c r="C155" s="34"/>
      <c r="D155" s="59"/>
      <c r="E155" s="13" t="s">
        <v>20</v>
      </c>
      <c r="F155" s="3"/>
      <c r="G155" s="1"/>
      <c r="H155" s="1"/>
      <c r="I155" s="1"/>
      <c r="J155" s="1"/>
      <c r="K155" s="1"/>
      <c r="L155" s="1"/>
      <c r="M155" s="1"/>
      <c r="N155" s="1"/>
      <c r="O155" s="1"/>
      <c r="P155" s="1"/>
      <c r="Q155" s="1"/>
      <c r="R155" s="1"/>
    </row>
    <row r="156" spans="1:18" ht="22" customHeight="1">
      <c r="A156" s="1"/>
      <c r="B156" s="34"/>
      <c r="C156" s="34"/>
      <c r="D156" s="59"/>
      <c r="E156" s="13" t="s">
        <v>20</v>
      </c>
      <c r="F156" s="3"/>
      <c r="G156" s="1"/>
      <c r="H156" s="1"/>
      <c r="I156" s="1"/>
      <c r="J156" s="1"/>
      <c r="K156" s="1"/>
      <c r="L156" s="1"/>
      <c r="M156" s="1"/>
      <c r="N156" s="1"/>
      <c r="O156" s="1"/>
      <c r="P156" s="1"/>
      <c r="Q156" s="1"/>
      <c r="R156" s="1"/>
    </row>
    <row r="157" spans="1:18" ht="22" customHeight="1">
      <c r="A157" s="1"/>
      <c r="B157" s="34"/>
      <c r="C157" s="34"/>
      <c r="D157" s="59"/>
      <c r="E157" s="13" t="s">
        <v>20</v>
      </c>
      <c r="F157" s="3"/>
      <c r="G157" s="1"/>
      <c r="H157" s="1"/>
      <c r="I157" s="1"/>
      <c r="J157" s="1"/>
      <c r="K157" s="1"/>
      <c r="L157" s="1"/>
      <c r="M157" s="1"/>
      <c r="N157" s="1"/>
      <c r="O157" s="1"/>
      <c r="P157" s="1"/>
      <c r="Q157" s="1"/>
      <c r="R157" s="1"/>
    </row>
    <row r="158" spans="1:18" ht="22" customHeight="1">
      <c r="A158" s="1"/>
      <c r="B158" s="34"/>
      <c r="C158" s="34"/>
      <c r="D158" s="59"/>
      <c r="E158" s="13" t="s">
        <v>20</v>
      </c>
      <c r="F158" s="3"/>
      <c r="G158" s="1"/>
      <c r="H158" s="1"/>
      <c r="I158" s="1"/>
      <c r="J158" s="1"/>
      <c r="K158" s="1"/>
      <c r="L158" s="1"/>
      <c r="M158" s="1"/>
      <c r="N158" s="1"/>
      <c r="O158" s="1"/>
      <c r="P158" s="1"/>
      <c r="Q158" s="1"/>
      <c r="R158" s="1"/>
    </row>
    <row r="159" spans="1:18" ht="22" customHeight="1">
      <c r="A159" s="1"/>
      <c r="B159" s="34"/>
      <c r="C159" s="34"/>
      <c r="D159" s="59"/>
      <c r="E159" s="13" t="s">
        <v>20</v>
      </c>
      <c r="F159" s="3"/>
      <c r="G159" s="1"/>
      <c r="H159" s="1"/>
      <c r="I159" s="1"/>
      <c r="J159" s="1"/>
      <c r="K159" s="1"/>
      <c r="L159" s="1"/>
      <c r="M159" s="1"/>
      <c r="N159" s="1"/>
      <c r="O159" s="1"/>
      <c r="P159" s="1"/>
      <c r="Q159" s="1"/>
      <c r="R159" s="1"/>
    </row>
    <row r="160" spans="1:18" ht="22" customHeight="1">
      <c r="A160" s="1"/>
      <c r="B160" s="34"/>
      <c r="C160" s="34"/>
      <c r="D160" s="59"/>
      <c r="E160" s="13" t="s">
        <v>20</v>
      </c>
      <c r="F160" s="3"/>
      <c r="G160" s="1"/>
      <c r="H160" s="1"/>
      <c r="I160" s="1"/>
      <c r="J160" s="1"/>
      <c r="K160" s="1"/>
      <c r="L160" s="1"/>
      <c r="M160" s="1"/>
      <c r="N160" s="1"/>
      <c r="O160" s="1"/>
      <c r="P160" s="1"/>
      <c r="Q160" s="1"/>
      <c r="R160" s="1"/>
    </row>
    <row r="161" spans="1:18" ht="22" customHeight="1">
      <c r="A161" s="1"/>
      <c r="B161" s="34"/>
      <c r="C161" s="34"/>
      <c r="D161" s="59"/>
      <c r="E161" s="13" t="s">
        <v>20</v>
      </c>
      <c r="F161" s="3"/>
      <c r="G161" s="1"/>
      <c r="H161" s="1"/>
      <c r="I161" s="1"/>
      <c r="J161" s="1"/>
      <c r="K161" s="1"/>
      <c r="L161" s="1"/>
      <c r="M161" s="1"/>
      <c r="N161" s="1"/>
      <c r="O161" s="1"/>
      <c r="P161" s="1"/>
      <c r="Q161" s="1"/>
      <c r="R161" s="1"/>
    </row>
    <row r="162" spans="1:18" ht="22" customHeight="1">
      <c r="A162" s="1"/>
      <c r="B162" s="34"/>
      <c r="C162" s="34"/>
      <c r="D162" s="59"/>
      <c r="E162" s="13" t="s">
        <v>20</v>
      </c>
      <c r="F162" s="3"/>
      <c r="G162" s="1"/>
      <c r="H162" s="1"/>
      <c r="I162" s="1"/>
      <c r="J162" s="1"/>
      <c r="K162" s="1"/>
      <c r="L162" s="1"/>
      <c r="M162" s="1"/>
      <c r="N162" s="1"/>
      <c r="O162" s="1"/>
      <c r="P162" s="1"/>
      <c r="Q162" s="1"/>
      <c r="R162" s="1"/>
    </row>
    <row r="163" spans="1:18" ht="22" customHeight="1">
      <c r="A163" s="1"/>
      <c r="B163" s="34"/>
      <c r="C163" s="34"/>
      <c r="D163" s="59"/>
      <c r="E163" s="13" t="s">
        <v>20</v>
      </c>
      <c r="F163" s="3"/>
      <c r="G163" s="1"/>
      <c r="H163" s="1"/>
      <c r="I163" s="1"/>
      <c r="J163" s="1"/>
      <c r="K163" s="1"/>
      <c r="L163" s="1"/>
      <c r="M163" s="1"/>
      <c r="N163" s="1"/>
      <c r="O163" s="1"/>
      <c r="P163" s="1"/>
      <c r="Q163" s="1"/>
      <c r="R163" s="1"/>
    </row>
    <row r="164" spans="1:18" ht="22" customHeight="1">
      <c r="A164" s="1"/>
      <c r="B164" s="34"/>
      <c r="C164" s="34"/>
      <c r="D164" s="59"/>
      <c r="E164" s="13" t="s">
        <v>20</v>
      </c>
      <c r="F164" s="3"/>
      <c r="G164" s="1"/>
      <c r="H164" s="1"/>
      <c r="I164" s="1"/>
      <c r="J164" s="1"/>
      <c r="K164" s="1"/>
      <c r="L164" s="1"/>
      <c r="M164" s="1"/>
      <c r="N164" s="1"/>
      <c r="O164" s="1"/>
      <c r="P164" s="1"/>
      <c r="Q164" s="1"/>
      <c r="R164" s="1"/>
    </row>
    <row r="165" spans="1:18" ht="22" customHeight="1">
      <c r="A165" s="1"/>
      <c r="B165" s="34"/>
      <c r="C165" s="34"/>
      <c r="D165" s="59"/>
      <c r="E165" s="13" t="s">
        <v>20</v>
      </c>
      <c r="F165" s="3"/>
      <c r="G165" s="1"/>
      <c r="H165" s="1"/>
      <c r="I165" s="1"/>
      <c r="J165" s="1"/>
      <c r="K165" s="1"/>
      <c r="L165" s="1"/>
      <c r="M165" s="1"/>
      <c r="N165" s="1"/>
      <c r="O165" s="1"/>
      <c r="P165" s="1"/>
      <c r="Q165" s="1"/>
      <c r="R165" s="1"/>
    </row>
    <row r="166" spans="1:18" ht="22" customHeight="1">
      <c r="A166" s="1"/>
      <c r="B166" s="34"/>
      <c r="C166" s="34"/>
      <c r="D166" s="59"/>
      <c r="E166" s="13" t="s">
        <v>20</v>
      </c>
      <c r="F166" s="3"/>
      <c r="G166" s="1"/>
      <c r="H166" s="1"/>
      <c r="I166" s="1"/>
      <c r="J166" s="1"/>
      <c r="K166" s="1"/>
      <c r="L166" s="1"/>
      <c r="M166" s="1"/>
      <c r="N166" s="1"/>
      <c r="O166" s="1"/>
      <c r="P166" s="1"/>
      <c r="Q166" s="1"/>
      <c r="R166" s="1"/>
    </row>
    <row r="167" spans="1:18" ht="22" customHeight="1">
      <c r="A167" s="1"/>
      <c r="B167" s="34"/>
      <c r="C167" s="34"/>
      <c r="D167" s="59"/>
      <c r="E167" s="13" t="s">
        <v>20</v>
      </c>
      <c r="F167" s="3"/>
      <c r="G167" s="1"/>
      <c r="H167" s="1"/>
      <c r="I167" s="1"/>
      <c r="J167" s="1"/>
      <c r="K167" s="1"/>
      <c r="L167" s="1"/>
      <c r="M167" s="1"/>
      <c r="N167" s="1"/>
      <c r="O167" s="1"/>
      <c r="P167" s="1"/>
      <c r="Q167" s="1"/>
      <c r="R167" s="1"/>
    </row>
    <row r="168" spans="1:18" ht="22" customHeight="1">
      <c r="A168" s="1"/>
      <c r="B168" s="34"/>
      <c r="C168" s="34"/>
      <c r="D168" s="59"/>
      <c r="E168" s="13" t="s">
        <v>20</v>
      </c>
      <c r="F168" s="3"/>
      <c r="G168" s="1"/>
      <c r="H168" s="1"/>
      <c r="I168" s="1"/>
      <c r="J168" s="1"/>
      <c r="K168" s="1"/>
      <c r="L168" s="1"/>
      <c r="M168" s="1"/>
      <c r="N168" s="1"/>
      <c r="O168" s="1"/>
      <c r="P168" s="1"/>
      <c r="Q168" s="1"/>
      <c r="R168" s="1"/>
    </row>
    <row r="169" spans="1:18" ht="22" customHeight="1">
      <c r="A169" s="1"/>
      <c r="B169" s="34"/>
      <c r="C169" s="34"/>
      <c r="D169" s="59"/>
      <c r="E169" s="13" t="s">
        <v>20</v>
      </c>
      <c r="F169" s="3"/>
      <c r="G169" s="1"/>
      <c r="H169" s="1"/>
      <c r="I169" s="1"/>
      <c r="J169" s="1"/>
      <c r="K169" s="1"/>
      <c r="L169" s="1"/>
      <c r="M169" s="1"/>
      <c r="N169" s="1"/>
      <c r="O169" s="1"/>
      <c r="P169" s="1"/>
      <c r="Q169" s="1"/>
      <c r="R169" s="1"/>
    </row>
    <row r="170" spans="1:18" ht="22" customHeight="1">
      <c r="A170" s="1"/>
      <c r="B170" s="34"/>
      <c r="C170" s="34"/>
      <c r="D170" s="59"/>
      <c r="E170" s="13" t="s">
        <v>20</v>
      </c>
      <c r="F170" s="3"/>
      <c r="G170" s="1"/>
      <c r="H170" s="1"/>
      <c r="I170" s="1"/>
      <c r="J170" s="1"/>
      <c r="K170" s="1"/>
      <c r="L170" s="1"/>
      <c r="M170" s="1"/>
      <c r="N170" s="1"/>
      <c r="O170" s="1"/>
      <c r="P170" s="1"/>
      <c r="Q170" s="1"/>
      <c r="R170" s="1"/>
    </row>
    <row r="171" spans="1:18" ht="22" customHeight="1">
      <c r="A171" s="1"/>
      <c r="B171" s="118"/>
      <c r="C171" s="161"/>
      <c r="D171" s="141">
        <f>SUM(D151:D170)</f>
        <v>0</v>
      </c>
      <c r="E171" s="118"/>
      <c r="F171" s="118"/>
      <c r="G171" s="109"/>
      <c r="H171" s="109"/>
      <c r="I171" s="109"/>
      <c r="J171" s="109"/>
      <c r="K171" s="109"/>
      <c r="L171" s="109"/>
      <c r="M171" s="109"/>
      <c r="N171" s="109"/>
      <c r="O171" s="109"/>
      <c r="P171" s="109"/>
      <c r="Q171" s="109"/>
      <c r="R171" s="109"/>
    </row>
    <row r="172" spans="1:18">
      <c r="A172" s="1"/>
      <c r="B172" s="118"/>
      <c r="C172" s="161"/>
      <c r="D172" s="118"/>
      <c r="E172" s="118"/>
      <c r="F172" s="118"/>
      <c r="G172" s="109"/>
      <c r="H172" s="109"/>
      <c r="I172" s="109"/>
      <c r="J172" s="109"/>
      <c r="K172" s="109"/>
      <c r="L172" s="109"/>
      <c r="M172" s="109"/>
      <c r="N172" s="109"/>
      <c r="O172" s="109"/>
      <c r="P172" s="109"/>
      <c r="Q172" s="109"/>
      <c r="R172" s="109"/>
    </row>
    <row r="173" spans="1:18">
      <c r="A173" s="1"/>
      <c r="B173" s="118"/>
      <c r="C173" s="118"/>
      <c r="D173" s="143"/>
      <c r="E173" s="118"/>
      <c r="F173" s="118"/>
      <c r="G173" s="109"/>
      <c r="H173" s="109"/>
      <c r="I173" s="109"/>
      <c r="J173" s="109"/>
      <c r="K173" s="109"/>
      <c r="L173" s="109"/>
      <c r="M173" s="109"/>
      <c r="N173" s="109"/>
      <c r="O173" s="109"/>
      <c r="P173" s="109"/>
      <c r="Q173" s="109"/>
      <c r="R173" s="109"/>
    </row>
    <row r="174" spans="1:18" ht="40" customHeight="1">
      <c r="A174" s="1"/>
      <c r="B174" s="118"/>
      <c r="C174" s="118"/>
      <c r="D174" s="356" t="s">
        <v>71</v>
      </c>
      <c r="E174" s="357"/>
      <c r="F174" s="162">
        <f>I50+J50+K50+J80+F105+F117+F144-D171</f>
        <v>0</v>
      </c>
      <c r="G174" s="109"/>
      <c r="H174" s="109"/>
      <c r="I174" s="109"/>
      <c r="J174" s="109"/>
      <c r="K174" s="109"/>
      <c r="L174" s="109"/>
      <c r="M174" s="109"/>
      <c r="N174" s="109"/>
      <c r="O174" s="109"/>
      <c r="P174" s="109"/>
      <c r="Q174" s="109"/>
      <c r="R174" s="109"/>
    </row>
    <row r="175" spans="1:18">
      <c r="A175" s="1"/>
      <c r="B175" s="109"/>
      <c r="C175" s="109"/>
      <c r="D175" s="109"/>
      <c r="E175" s="109"/>
      <c r="F175" s="109"/>
      <c r="G175" s="109"/>
      <c r="H175" s="109"/>
      <c r="I175" s="109"/>
      <c r="J175" s="109"/>
      <c r="K175" s="109"/>
      <c r="L175" s="109"/>
      <c r="M175" s="109"/>
      <c r="N175" s="109"/>
      <c r="O175" s="109"/>
      <c r="P175" s="109"/>
      <c r="Q175" s="109"/>
      <c r="R175" s="109"/>
    </row>
    <row r="176" spans="1:18">
      <c r="A176" s="1"/>
      <c r="B176" s="109"/>
      <c r="C176" s="109"/>
      <c r="D176" s="109"/>
      <c r="E176" s="109"/>
      <c r="F176" s="109"/>
      <c r="G176" s="109"/>
      <c r="H176" s="109"/>
      <c r="I176" s="109"/>
      <c r="J176" s="109"/>
      <c r="K176" s="109"/>
      <c r="L176" s="109"/>
      <c r="M176" s="109"/>
      <c r="N176" s="109"/>
      <c r="O176" s="109"/>
      <c r="P176" s="109"/>
      <c r="Q176" s="109"/>
      <c r="R176" s="109"/>
    </row>
    <row r="177" spans="1:18">
      <c r="A177" s="1"/>
      <c r="B177" s="109"/>
      <c r="C177" s="109"/>
      <c r="D177" s="109"/>
      <c r="E177" s="109"/>
      <c r="F177" s="109"/>
      <c r="G177" s="109"/>
      <c r="H177" s="109"/>
      <c r="I177" s="109"/>
      <c r="J177" s="109"/>
      <c r="K177" s="109"/>
      <c r="L177" s="109"/>
      <c r="M177" s="109"/>
      <c r="N177" s="109"/>
      <c r="O177" s="109"/>
      <c r="P177" s="109"/>
      <c r="Q177" s="109"/>
      <c r="R177" s="109"/>
    </row>
    <row r="178" spans="1:18">
      <c r="A178" s="1"/>
      <c r="B178" s="109"/>
      <c r="C178" s="109"/>
      <c r="D178" s="109"/>
      <c r="E178" s="109"/>
      <c r="F178" s="109"/>
      <c r="G178" s="109"/>
      <c r="H178" s="109"/>
      <c r="I178" s="109"/>
      <c r="J178" s="109"/>
      <c r="K178" s="109"/>
      <c r="L178" s="109"/>
      <c r="M178" s="109"/>
      <c r="N178" s="109"/>
      <c r="O178" s="109"/>
      <c r="P178" s="109"/>
      <c r="Q178" s="109"/>
      <c r="R178" s="109"/>
    </row>
    <row r="179" spans="1:18">
      <c r="A179" s="1"/>
      <c r="B179" s="109"/>
      <c r="C179" s="109"/>
      <c r="D179" s="109"/>
      <c r="E179" s="109"/>
      <c r="F179" s="109"/>
      <c r="G179" s="109"/>
      <c r="H179" s="109"/>
      <c r="I179" s="109"/>
      <c r="J179" s="109"/>
      <c r="K179" s="109"/>
      <c r="L179" s="109"/>
      <c r="M179" s="109"/>
      <c r="N179" s="109"/>
      <c r="O179" s="109"/>
      <c r="P179" s="109"/>
      <c r="Q179" s="109"/>
      <c r="R179" s="109"/>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sheetData>
  <sheetProtection algorithmName="SHA-512" hashValue="+rLYI6WUsImnOPkxRg7ifVpEGNvrDIavnVm2qfFvvLjav1JMoVZN+1DeH53jABDAOE7TnROwmTMf6vEERkJjoQ==" saltValue="5wIA48ixK14cr1QUZy++fg==" spinCount="100000" sheet="1" formatCells="0" formatColumns="0" formatRows="0" insertRows="0"/>
  <mergeCells count="31">
    <mergeCell ref="B2:H2"/>
    <mergeCell ref="B4:H4"/>
    <mergeCell ref="J32:K32"/>
    <mergeCell ref="C24:E24"/>
    <mergeCell ref="B13:E13"/>
    <mergeCell ref="C14:E14"/>
    <mergeCell ref="B16:E16"/>
    <mergeCell ref="C17:E17"/>
    <mergeCell ref="C22:E22"/>
    <mergeCell ref="B3:H3"/>
    <mergeCell ref="B19:E19"/>
    <mergeCell ref="C20:E20"/>
    <mergeCell ref="B52:J52"/>
    <mergeCell ref="B53:J53"/>
    <mergeCell ref="D174:E174"/>
    <mergeCell ref="C117:E117"/>
    <mergeCell ref="C113:E113"/>
    <mergeCell ref="C115:E115"/>
    <mergeCell ref="C109:E109"/>
    <mergeCell ref="C111:E111"/>
    <mergeCell ref="R30:R31"/>
    <mergeCell ref="L30:Q30"/>
    <mergeCell ref="B30:B31"/>
    <mergeCell ref="C30:C31"/>
    <mergeCell ref="D30:F31"/>
    <mergeCell ref="G30:H31"/>
    <mergeCell ref="I30:I31"/>
    <mergeCell ref="J30:J31"/>
    <mergeCell ref="K30:K31"/>
    <mergeCell ref="L31:N31"/>
    <mergeCell ref="O31:Q31"/>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51:D170" xr:uid="{00000000-0002-0000-0200-000000000000}">
      <formula1>$D$279&gt;50000</formula1>
    </dataValidation>
    <dataValidation type="decimal" operator="greaterThanOrEqual" allowBlank="1" showInputMessage="1" showErrorMessage="1" sqref="E124:F143 C124:C143 D85:F10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24:D143" xr:uid="{00000000-0002-0000-0200-000003000000}">
      <formula1>$G$124:$G$126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3:K49" xr:uid="{00000000-0002-0000-0200-000004000000}">
      <formula1>ISBLANK(I33)</formula1>
    </dataValidation>
    <dataValidation type="decimal" errorStyle="warning" operator="greaterThanOrEqual" allowBlank="1" sqref="C33:C4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3:I49" xr:uid="{00000000-0002-0000-0200-000006000000}">
      <formula1>ISBLANK(#REF!)</formula1>
    </dataValidation>
    <dataValidation type="list" allowBlank="1" showInputMessage="1" showErrorMessage="1" sqref="B33:B49" xr:uid="{00000000-0002-0000-0200-000007000000}">
      <formula1>$H$23:$H$26</formula1>
    </dataValidation>
  </dataValidations>
  <pageMargins left="0.7" right="0.7" top="0.75" bottom="0.75" header="0.3" footer="0.3"/>
  <pageSetup paperSize="8" scale="2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107</xdr:row>
                    <xdr:rowOff>95250</xdr:rowOff>
                  </from>
                  <to>
                    <xdr:col>6</xdr:col>
                    <xdr:colOff>107950</xdr:colOff>
                    <xdr:row>110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112</xdr:row>
                    <xdr:rowOff>38100</xdr:rowOff>
                  </from>
                  <to>
                    <xdr:col>6</xdr:col>
                    <xdr:colOff>279400</xdr:colOff>
                    <xdr:row>112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M50"/>
  <sheetViews>
    <sheetView topLeftCell="A13" zoomScale="90" zoomScaleNormal="90" workbookViewId="0">
      <selection activeCell="G35" sqref="G35"/>
    </sheetView>
  </sheetViews>
  <sheetFormatPr baseColWidth="10" defaultRowHeight="14.5"/>
  <cols>
    <col min="1" max="1" width="5" style="1" customWidth="1"/>
    <col min="2" max="2" width="18.54296875" style="1" customWidth="1"/>
    <col min="3" max="3" width="16.36328125" style="1" customWidth="1"/>
    <col min="4" max="5" width="15.90625" style="1" customWidth="1"/>
    <col min="6" max="6" width="20" style="1" customWidth="1"/>
    <col min="7" max="8" width="22.453125" style="1" customWidth="1"/>
    <col min="9" max="9" width="16" style="1" customWidth="1"/>
    <col min="10" max="10" width="15.7265625" style="1" customWidth="1"/>
    <col min="11" max="12" width="32" style="1" customWidth="1"/>
    <col min="13" max="13" width="30.54296875" style="1" customWidth="1"/>
    <col min="14" max="16384" width="10.90625" style="1"/>
  </cols>
  <sheetData>
    <row r="1" spans="2:12">
      <c r="B1" s="289"/>
      <c r="C1" s="289"/>
      <c r="D1" s="289"/>
      <c r="E1" s="289"/>
      <c r="F1" s="289"/>
      <c r="G1" s="289"/>
      <c r="H1" s="289"/>
      <c r="I1" s="289"/>
      <c r="J1" s="289"/>
      <c r="K1" s="289"/>
      <c r="L1" s="289"/>
    </row>
    <row r="2" spans="2:12">
      <c r="B2" s="289"/>
      <c r="C2" s="289"/>
      <c r="D2" s="289"/>
      <c r="E2" s="289"/>
      <c r="F2" s="289"/>
      <c r="G2" s="289"/>
      <c r="H2" s="289"/>
      <c r="I2" s="289"/>
      <c r="J2" s="289"/>
      <c r="K2" s="289"/>
      <c r="L2" s="289"/>
    </row>
    <row r="3" spans="2:12">
      <c r="B3" s="289"/>
      <c r="C3" s="289"/>
      <c r="D3" s="289"/>
      <c r="E3" s="289"/>
      <c r="F3" s="289"/>
      <c r="G3" s="289"/>
      <c r="H3" s="289"/>
      <c r="I3" s="289"/>
      <c r="J3" s="289"/>
      <c r="K3" s="289"/>
      <c r="L3" s="289"/>
    </row>
    <row r="4" spans="2:12">
      <c r="B4" s="289"/>
      <c r="C4" s="289"/>
      <c r="D4" s="289"/>
      <c r="E4" s="289"/>
      <c r="F4" s="289"/>
      <c r="G4" s="289"/>
      <c r="H4" s="289"/>
      <c r="I4" s="289"/>
      <c r="J4" s="289"/>
      <c r="K4" s="289"/>
      <c r="L4" s="289"/>
    </row>
    <row r="5" spans="2:12">
      <c r="B5" s="289"/>
      <c r="C5" s="289"/>
      <c r="D5" s="289"/>
      <c r="E5" s="289"/>
      <c r="F5" s="289"/>
      <c r="G5" s="289"/>
      <c r="H5" s="289"/>
      <c r="I5" s="289"/>
      <c r="J5" s="289"/>
      <c r="K5" s="289"/>
      <c r="L5" s="289"/>
    </row>
    <row r="6" spans="2:12">
      <c r="B6" s="289"/>
      <c r="C6" s="289"/>
      <c r="D6" s="289"/>
      <c r="E6" s="289"/>
      <c r="F6" s="289"/>
      <c r="G6" s="289"/>
      <c r="H6" s="289"/>
      <c r="I6" s="289"/>
      <c r="J6" s="289"/>
      <c r="K6" s="289"/>
      <c r="L6" s="289"/>
    </row>
    <row r="7" spans="2:12">
      <c r="B7" s="289"/>
      <c r="C7" s="289"/>
      <c r="D7" s="289"/>
      <c r="E7" s="289"/>
      <c r="F7" s="289"/>
      <c r="G7" s="289"/>
      <c r="H7" s="289"/>
      <c r="I7" s="289"/>
      <c r="J7" s="289"/>
      <c r="K7" s="289"/>
      <c r="L7" s="289"/>
    </row>
    <row r="8" spans="2:12" ht="30" customHeight="1">
      <c r="B8" s="289"/>
      <c r="C8" s="289"/>
      <c r="D8" s="289"/>
      <c r="E8" s="289"/>
      <c r="F8" s="289"/>
      <c r="G8" s="289"/>
      <c r="H8" s="289"/>
      <c r="I8" s="289"/>
      <c r="J8" s="289"/>
      <c r="K8" s="289"/>
      <c r="L8" s="289"/>
    </row>
    <row r="9" spans="2:12" s="290" customFormat="1" ht="14.5" customHeight="1">
      <c r="B9" s="289"/>
      <c r="C9" s="289"/>
      <c r="D9" s="289"/>
      <c r="E9" s="289"/>
      <c r="F9" s="289"/>
      <c r="G9" s="289"/>
      <c r="H9" s="289"/>
      <c r="I9" s="289"/>
      <c r="J9" s="289"/>
      <c r="K9" s="289"/>
      <c r="L9" s="289"/>
    </row>
    <row r="10" spans="2:12" s="290" customFormat="1"/>
    <row r="11" spans="2:12" s="291" customFormat="1" ht="27" customHeight="1">
      <c r="B11" s="329" t="s">
        <v>150</v>
      </c>
      <c r="C11" s="329"/>
      <c r="D11" s="329"/>
      <c r="E11" s="329"/>
      <c r="F11" s="329"/>
      <c r="G11" s="329"/>
      <c r="H11" s="329"/>
      <c r="I11" s="329"/>
      <c r="J11" s="329"/>
      <c r="K11" s="329"/>
      <c r="L11" s="125"/>
    </row>
    <row r="12" spans="2:12" s="290" customFormat="1" ht="25.5" customHeight="1">
      <c r="B12" s="330" t="s">
        <v>295</v>
      </c>
      <c r="C12" s="330"/>
      <c r="D12" s="330"/>
      <c r="E12" s="330"/>
      <c r="F12" s="330"/>
      <c r="G12" s="330"/>
      <c r="H12" s="330"/>
      <c r="I12" s="330"/>
      <c r="J12" s="330"/>
      <c r="K12" s="330"/>
      <c r="L12" s="126"/>
    </row>
    <row r="13" spans="2:12" s="290" customFormat="1" ht="27.5" customHeight="1">
      <c r="B13" s="330" t="s">
        <v>40</v>
      </c>
      <c r="C13" s="330"/>
      <c r="D13" s="330"/>
      <c r="E13" s="330"/>
      <c r="F13" s="330"/>
      <c r="G13" s="330"/>
      <c r="H13" s="330"/>
      <c r="I13" s="330"/>
      <c r="J13" s="330"/>
      <c r="K13" s="330"/>
      <c r="L13" s="126"/>
    </row>
    <row r="14" spans="2:12" s="290" customFormat="1" ht="9.5" customHeight="1">
      <c r="B14" s="126"/>
      <c r="C14" s="126"/>
      <c r="D14" s="126"/>
      <c r="E14" s="126"/>
      <c r="F14" s="126"/>
      <c r="G14" s="126"/>
      <c r="H14" s="126"/>
      <c r="I14" s="126"/>
      <c r="J14" s="126"/>
      <c r="K14" s="126"/>
      <c r="L14" s="126"/>
    </row>
    <row r="15" spans="2:12" s="290" customFormat="1" ht="19.5" customHeight="1">
      <c r="B15" s="110" t="s">
        <v>415</v>
      </c>
      <c r="C15" s="111"/>
      <c r="D15" s="302"/>
      <c r="E15" s="302"/>
      <c r="F15" s="302"/>
      <c r="G15" s="302"/>
      <c r="H15" s="302"/>
      <c r="I15" s="302"/>
      <c r="J15" s="302"/>
      <c r="K15" s="302"/>
      <c r="L15" s="302"/>
    </row>
    <row r="16" spans="2:12" ht="15.5" customHeight="1">
      <c r="B16" s="110" t="s">
        <v>412</v>
      </c>
      <c r="C16" s="111"/>
      <c r="D16" s="296"/>
      <c r="E16" s="296"/>
      <c r="F16" s="296"/>
      <c r="G16" s="296"/>
      <c r="H16" s="296"/>
      <c r="I16" s="296"/>
      <c r="J16" s="296"/>
      <c r="K16" s="296"/>
      <c r="L16" s="296"/>
    </row>
    <row r="17" spans="2:13" ht="15.5">
      <c r="B17" s="230" t="s">
        <v>411</v>
      </c>
      <c r="C17" s="111"/>
      <c r="D17" s="296"/>
      <c r="E17" s="296"/>
      <c r="F17" s="296"/>
      <c r="G17" s="296"/>
      <c r="H17" s="296"/>
      <c r="I17" s="296"/>
      <c r="J17" s="296"/>
      <c r="K17" s="296"/>
      <c r="L17" s="296"/>
    </row>
    <row r="18" spans="2:13" ht="15.5">
      <c r="B18" s="230"/>
      <c r="C18" s="296"/>
      <c r="D18" s="296"/>
      <c r="E18" s="296"/>
      <c r="F18" s="296"/>
      <c r="G18" s="296"/>
      <c r="H18" s="296"/>
      <c r="I18" s="296"/>
      <c r="J18" s="296"/>
      <c r="K18" s="296"/>
      <c r="L18" s="296"/>
    </row>
    <row r="19" spans="2:13" ht="15.5">
      <c r="B19" s="296"/>
      <c r="C19" s="296"/>
      <c r="D19" s="296"/>
      <c r="E19" s="296"/>
      <c r="F19" s="296"/>
      <c r="G19" s="296"/>
      <c r="H19" s="296"/>
      <c r="I19" s="296"/>
      <c r="J19" s="296"/>
      <c r="K19" s="296"/>
      <c r="L19" s="296"/>
    </row>
    <row r="20" spans="2:13" ht="41.5" customHeight="1">
      <c r="B20" s="296"/>
      <c r="C20" s="296"/>
      <c r="D20" s="296"/>
      <c r="E20" s="296"/>
      <c r="F20" s="296"/>
      <c r="G20" s="296"/>
      <c r="H20" s="296"/>
      <c r="I20" s="296"/>
      <c r="J20" s="296"/>
      <c r="K20" s="296"/>
      <c r="L20" s="296"/>
    </row>
    <row r="21" spans="2:13" ht="36.5" customHeight="1">
      <c r="B21" s="296"/>
      <c r="C21" s="296"/>
      <c r="D21" s="296"/>
      <c r="E21" s="296"/>
      <c r="F21" s="296"/>
      <c r="G21" s="296"/>
      <c r="H21" s="296"/>
      <c r="I21" s="296"/>
      <c r="J21" s="296"/>
      <c r="K21" s="296"/>
      <c r="L21" s="296"/>
    </row>
    <row r="22" spans="2:13" ht="18">
      <c r="B22" s="297"/>
      <c r="C22" s="297"/>
      <c r="D22" s="297"/>
      <c r="E22" s="297"/>
      <c r="F22" s="297"/>
      <c r="G22" s="297"/>
      <c r="H22" s="297"/>
      <c r="I22" s="297"/>
      <c r="J22" s="297"/>
      <c r="K22" s="297"/>
      <c r="L22" s="297"/>
    </row>
    <row r="23" spans="2:13" ht="14.5" customHeight="1">
      <c r="B23" s="297"/>
      <c r="C23" s="297"/>
      <c r="D23" s="297"/>
      <c r="E23" s="297"/>
      <c r="F23" s="297"/>
      <c r="G23" s="297"/>
      <c r="H23" s="297"/>
      <c r="I23" s="297"/>
      <c r="J23" s="297"/>
      <c r="K23" s="297"/>
      <c r="L23" s="297"/>
    </row>
    <row r="24" spans="2:13" ht="14.5" customHeight="1">
      <c r="B24" s="297"/>
      <c r="C24" s="297"/>
      <c r="D24" s="297"/>
      <c r="E24" s="297"/>
      <c r="F24" s="297"/>
      <c r="G24" s="297"/>
      <c r="H24" s="297"/>
      <c r="I24" s="297"/>
      <c r="J24" s="297"/>
      <c r="K24" s="297"/>
      <c r="L24" s="297"/>
    </row>
    <row r="25" spans="2:13" ht="14.5" customHeight="1">
      <c r="B25" s="297"/>
      <c r="C25" s="297"/>
      <c r="D25" s="297"/>
      <c r="E25" s="297"/>
      <c r="F25" s="297"/>
      <c r="G25" s="297"/>
      <c r="H25" s="297"/>
      <c r="I25" s="297"/>
      <c r="J25" s="297"/>
      <c r="K25" s="297"/>
      <c r="L25" s="297"/>
    </row>
    <row r="26" spans="2:13" ht="52" customHeight="1">
      <c r="B26" s="370" t="s">
        <v>338</v>
      </c>
      <c r="C26" s="370"/>
      <c r="D26" s="370"/>
      <c r="E26" s="370"/>
      <c r="F26" s="370"/>
      <c r="G26" s="370"/>
      <c r="H26" s="370"/>
      <c r="I26" s="370"/>
      <c r="J26" s="370"/>
      <c r="K26" s="370"/>
      <c r="L26" s="317"/>
    </row>
    <row r="27" spans="2:13" ht="81.5" customHeight="1">
      <c r="B27" s="292" t="s">
        <v>339</v>
      </c>
      <c r="C27" s="292" t="s">
        <v>340</v>
      </c>
      <c r="D27" s="292" t="s">
        <v>341</v>
      </c>
      <c r="E27" s="292" t="s">
        <v>348</v>
      </c>
      <c r="F27" s="292" t="s">
        <v>342</v>
      </c>
      <c r="G27" s="292" t="s">
        <v>343</v>
      </c>
      <c r="H27" s="292" t="s">
        <v>344</v>
      </c>
      <c r="I27" s="292" t="s">
        <v>345</v>
      </c>
      <c r="J27" s="292" t="s">
        <v>346</v>
      </c>
      <c r="K27" s="293" t="s">
        <v>418</v>
      </c>
      <c r="L27" s="293" t="s">
        <v>419</v>
      </c>
      <c r="M27" s="294"/>
    </row>
    <row r="28" spans="2:13" ht="22" customHeight="1">
      <c r="B28" s="298"/>
      <c r="C28" s="299"/>
      <c r="D28" s="300"/>
      <c r="E28" s="300"/>
      <c r="F28" s="299"/>
      <c r="G28" s="299"/>
      <c r="H28" s="298"/>
      <c r="I28" s="301"/>
      <c r="J28" s="298"/>
      <c r="K28" s="295" t="e">
        <f>D28/H28*I28*J28</f>
        <v>#DIV/0!</v>
      </c>
      <c r="L28" s="318" t="e">
        <f>E28/H28*I28*J28</f>
        <v>#DIV/0!</v>
      </c>
    </row>
    <row r="29" spans="2:13" ht="22" customHeight="1">
      <c r="B29" s="298"/>
      <c r="C29" s="299"/>
      <c r="D29" s="298"/>
      <c r="E29" s="298"/>
      <c r="F29" s="299"/>
      <c r="G29" s="299"/>
      <c r="H29" s="298"/>
      <c r="I29" s="301"/>
      <c r="J29" s="298"/>
      <c r="K29" s="295" t="e">
        <f t="shared" ref="K29:K46" si="0">D29/H29*I29*J29</f>
        <v>#DIV/0!</v>
      </c>
      <c r="L29" s="318" t="e">
        <f t="shared" ref="L29:L46" si="1">E29/H29*I29*J29</f>
        <v>#DIV/0!</v>
      </c>
    </row>
    <row r="30" spans="2:13" ht="22" customHeight="1">
      <c r="B30" s="298"/>
      <c r="C30" s="299"/>
      <c r="D30" s="298"/>
      <c r="E30" s="298"/>
      <c r="F30" s="299"/>
      <c r="G30" s="299"/>
      <c r="H30" s="298"/>
      <c r="I30" s="301"/>
      <c r="J30" s="298"/>
      <c r="K30" s="295" t="e">
        <f t="shared" si="0"/>
        <v>#DIV/0!</v>
      </c>
      <c r="L30" s="318" t="e">
        <f t="shared" si="1"/>
        <v>#DIV/0!</v>
      </c>
    </row>
    <row r="31" spans="2:13" ht="22" customHeight="1">
      <c r="B31" s="298"/>
      <c r="C31" s="299"/>
      <c r="D31" s="298"/>
      <c r="E31" s="298"/>
      <c r="F31" s="299"/>
      <c r="G31" s="299"/>
      <c r="H31" s="298"/>
      <c r="I31" s="301"/>
      <c r="J31" s="298"/>
      <c r="K31" s="295" t="e">
        <f t="shared" si="0"/>
        <v>#DIV/0!</v>
      </c>
      <c r="L31" s="318" t="e">
        <f t="shared" si="1"/>
        <v>#DIV/0!</v>
      </c>
    </row>
    <row r="32" spans="2:13" ht="22" customHeight="1">
      <c r="B32" s="298"/>
      <c r="C32" s="299"/>
      <c r="D32" s="298"/>
      <c r="E32" s="298"/>
      <c r="F32" s="299"/>
      <c r="G32" s="299"/>
      <c r="H32" s="298"/>
      <c r="I32" s="301"/>
      <c r="J32" s="298"/>
      <c r="K32" s="295" t="e">
        <f t="shared" si="0"/>
        <v>#DIV/0!</v>
      </c>
      <c r="L32" s="318" t="e">
        <f t="shared" si="1"/>
        <v>#DIV/0!</v>
      </c>
    </row>
    <row r="33" spans="2:12" ht="22" customHeight="1">
      <c r="B33" s="298"/>
      <c r="C33" s="299"/>
      <c r="D33" s="298"/>
      <c r="E33" s="298"/>
      <c r="F33" s="299"/>
      <c r="G33" s="299"/>
      <c r="H33" s="298"/>
      <c r="I33" s="301"/>
      <c r="J33" s="298"/>
      <c r="K33" s="295" t="e">
        <f t="shared" si="0"/>
        <v>#DIV/0!</v>
      </c>
      <c r="L33" s="318" t="e">
        <f t="shared" si="1"/>
        <v>#DIV/0!</v>
      </c>
    </row>
    <row r="34" spans="2:12" ht="22" customHeight="1">
      <c r="B34" s="298"/>
      <c r="C34" s="299"/>
      <c r="D34" s="298"/>
      <c r="E34" s="298"/>
      <c r="F34" s="299"/>
      <c r="G34" s="299"/>
      <c r="H34" s="298"/>
      <c r="I34" s="301"/>
      <c r="J34" s="298"/>
      <c r="K34" s="295" t="e">
        <f t="shared" si="0"/>
        <v>#DIV/0!</v>
      </c>
      <c r="L34" s="318" t="e">
        <f t="shared" si="1"/>
        <v>#DIV/0!</v>
      </c>
    </row>
    <row r="35" spans="2:12" ht="22" customHeight="1">
      <c r="B35" s="298"/>
      <c r="C35" s="299"/>
      <c r="D35" s="298"/>
      <c r="E35" s="298"/>
      <c r="F35" s="299"/>
      <c r="G35" s="299"/>
      <c r="H35" s="298"/>
      <c r="I35" s="301"/>
      <c r="J35" s="298"/>
      <c r="K35" s="295" t="e">
        <f t="shared" si="0"/>
        <v>#DIV/0!</v>
      </c>
      <c r="L35" s="318" t="e">
        <f t="shared" si="1"/>
        <v>#DIV/0!</v>
      </c>
    </row>
    <row r="36" spans="2:12" ht="22" customHeight="1">
      <c r="B36" s="298"/>
      <c r="C36" s="299"/>
      <c r="D36" s="298"/>
      <c r="E36" s="298"/>
      <c r="F36" s="299"/>
      <c r="G36" s="299"/>
      <c r="H36" s="298"/>
      <c r="I36" s="301"/>
      <c r="J36" s="298"/>
      <c r="K36" s="295" t="e">
        <f t="shared" si="0"/>
        <v>#DIV/0!</v>
      </c>
      <c r="L36" s="318" t="e">
        <f t="shared" si="1"/>
        <v>#DIV/0!</v>
      </c>
    </row>
    <row r="37" spans="2:12" ht="22" customHeight="1">
      <c r="B37" s="298"/>
      <c r="C37" s="299"/>
      <c r="D37" s="298"/>
      <c r="E37" s="298"/>
      <c r="F37" s="299"/>
      <c r="G37" s="299"/>
      <c r="H37" s="298"/>
      <c r="I37" s="301"/>
      <c r="J37" s="298"/>
      <c r="K37" s="295" t="e">
        <f t="shared" si="0"/>
        <v>#DIV/0!</v>
      </c>
      <c r="L37" s="318" t="e">
        <f t="shared" si="1"/>
        <v>#DIV/0!</v>
      </c>
    </row>
    <row r="38" spans="2:12" ht="22" customHeight="1">
      <c r="B38" s="298"/>
      <c r="C38" s="299"/>
      <c r="D38" s="298"/>
      <c r="E38" s="298"/>
      <c r="F38" s="299"/>
      <c r="G38" s="299"/>
      <c r="H38" s="298"/>
      <c r="I38" s="301"/>
      <c r="J38" s="298"/>
      <c r="K38" s="295" t="e">
        <f t="shared" si="0"/>
        <v>#DIV/0!</v>
      </c>
      <c r="L38" s="318" t="e">
        <f t="shared" si="1"/>
        <v>#DIV/0!</v>
      </c>
    </row>
    <row r="39" spans="2:12" ht="22" customHeight="1">
      <c r="B39" s="298"/>
      <c r="C39" s="299"/>
      <c r="D39" s="298"/>
      <c r="E39" s="298"/>
      <c r="F39" s="299"/>
      <c r="G39" s="299"/>
      <c r="H39" s="298"/>
      <c r="I39" s="301"/>
      <c r="J39" s="298"/>
      <c r="K39" s="295" t="e">
        <f t="shared" si="0"/>
        <v>#DIV/0!</v>
      </c>
      <c r="L39" s="318" t="e">
        <f t="shared" si="1"/>
        <v>#DIV/0!</v>
      </c>
    </row>
    <row r="40" spans="2:12" ht="22" customHeight="1">
      <c r="B40" s="298"/>
      <c r="C40" s="299"/>
      <c r="D40" s="298"/>
      <c r="E40" s="298"/>
      <c r="F40" s="299"/>
      <c r="G40" s="299"/>
      <c r="H40" s="298"/>
      <c r="I40" s="301"/>
      <c r="J40" s="298"/>
      <c r="K40" s="295" t="e">
        <f t="shared" si="0"/>
        <v>#DIV/0!</v>
      </c>
      <c r="L40" s="318" t="e">
        <f t="shared" si="1"/>
        <v>#DIV/0!</v>
      </c>
    </row>
    <row r="41" spans="2:12" ht="22" customHeight="1">
      <c r="B41" s="298"/>
      <c r="C41" s="299"/>
      <c r="D41" s="298"/>
      <c r="E41" s="298"/>
      <c r="F41" s="299"/>
      <c r="G41" s="299"/>
      <c r="H41" s="298"/>
      <c r="I41" s="301"/>
      <c r="J41" s="298"/>
      <c r="K41" s="295" t="e">
        <f t="shared" si="0"/>
        <v>#DIV/0!</v>
      </c>
      <c r="L41" s="318" t="e">
        <f t="shared" si="1"/>
        <v>#DIV/0!</v>
      </c>
    </row>
    <row r="42" spans="2:12" ht="22" customHeight="1">
      <c r="B42" s="298"/>
      <c r="C42" s="299"/>
      <c r="D42" s="298"/>
      <c r="E42" s="298"/>
      <c r="F42" s="299"/>
      <c r="G42" s="299"/>
      <c r="H42" s="298"/>
      <c r="I42" s="301"/>
      <c r="J42" s="298"/>
      <c r="K42" s="295" t="e">
        <f t="shared" si="0"/>
        <v>#DIV/0!</v>
      </c>
      <c r="L42" s="318" t="e">
        <f t="shared" si="1"/>
        <v>#DIV/0!</v>
      </c>
    </row>
    <row r="43" spans="2:12" ht="22" customHeight="1">
      <c r="B43" s="298"/>
      <c r="C43" s="299"/>
      <c r="D43" s="298"/>
      <c r="E43" s="298"/>
      <c r="F43" s="299"/>
      <c r="G43" s="299"/>
      <c r="H43" s="298"/>
      <c r="I43" s="301"/>
      <c r="J43" s="298"/>
      <c r="K43" s="295" t="e">
        <f t="shared" si="0"/>
        <v>#DIV/0!</v>
      </c>
      <c r="L43" s="318" t="e">
        <f t="shared" si="1"/>
        <v>#DIV/0!</v>
      </c>
    </row>
    <row r="44" spans="2:12" ht="22" customHeight="1">
      <c r="B44" s="298"/>
      <c r="C44" s="299"/>
      <c r="D44" s="298"/>
      <c r="E44" s="298"/>
      <c r="F44" s="299"/>
      <c r="G44" s="299"/>
      <c r="H44" s="298"/>
      <c r="I44" s="301"/>
      <c r="J44" s="298"/>
      <c r="K44" s="295" t="e">
        <f t="shared" si="0"/>
        <v>#DIV/0!</v>
      </c>
      <c r="L44" s="318" t="e">
        <f t="shared" si="1"/>
        <v>#DIV/0!</v>
      </c>
    </row>
    <row r="45" spans="2:12" ht="22" customHeight="1">
      <c r="B45" s="298"/>
      <c r="C45" s="299"/>
      <c r="D45" s="298"/>
      <c r="E45" s="298"/>
      <c r="F45" s="299"/>
      <c r="G45" s="299"/>
      <c r="H45" s="298"/>
      <c r="I45" s="301"/>
      <c r="J45" s="298"/>
      <c r="K45" s="295" t="e">
        <f t="shared" si="0"/>
        <v>#DIV/0!</v>
      </c>
      <c r="L45" s="318" t="e">
        <f t="shared" si="1"/>
        <v>#DIV/0!</v>
      </c>
    </row>
    <row r="46" spans="2:12" ht="22" customHeight="1">
      <c r="B46" s="298"/>
      <c r="C46" s="299"/>
      <c r="D46" s="298"/>
      <c r="E46" s="298"/>
      <c r="F46" s="299"/>
      <c r="G46" s="299"/>
      <c r="H46" s="298"/>
      <c r="I46" s="301"/>
      <c r="J46" s="298"/>
      <c r="K46" s="295" t="e">
        <f t="shared" si="0"/>
        <v>#DIV/0!</v>
      </c>
      <c r="L46" s="318" t="e">
        <f t="shared" si="1"/>
        <v>#DIV/0!</v>
      </c>
    </row>
    <row r="48" spans="2:12">
      <c r="B48" s="371"/>
      <c r="C48" s="371"/>
      <c r="D48" s="371"/>
      <c r="E48" s="371"/>
      <c r="F48" s="371"/>
      <c r="G48" s="371"/>
    </row>
    <row r="49" spans="2:7">
      <c r="B49" s="371"/>
      <c r="C49" s="371"/>
      <c r="D49" s="371"/>
      <c r="E49" s="371"/>
      <c r="F49" s="371"/>
      <c r="G49" s="371"/>
    </row>
    <row r="50" spans="2:7">
      <c r="B50" s="371"/>
      <c r="C50" s="371"/>
      <c r="D50" s="371"/>
      <c r="E50" s="371"/>
      <c r="F50" s="371"/>
      <c r="G50" s="371"/>
    </row>
  </sheetData>
  <sheetProtection algorithmName="SHA-512" hashValue="dmHn2vWCSM5PrPfbru726Yi0VJcEm2nkGKsyGyUleYsv/7fcRV0FFLge273GzwAVGyPK1hDG3kwjx1PSdyKT/A==" saltValue="hJTwIRex2Stq9lLfKPB5uw==" spinCount="100000" sheet="1" formatCells="0" formatColumns="0" formatRows="0" insertColumn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2"/>
  <sheetViews>
    <sheetView tabSelected="1" topLeftCell="A15" zoomScale="70" zoomScaleNormal="70" zoomScaleSheetLayoutView="90" workbookViewId="0">
      <selection activeCell="C33" sqref="C33:C34"/>
    </sheetView>
  </sheetViews>
  <sheetFormatPr baseColWidth="10" defaultColWidth="10.81640625" defaultRowHeight="14"/>
  <cols>
    <col min="1" max="1" width="6.453125" style="19" customWidth="1"/>
    <col min="2" max="2" width="18.08984375" style="19" customWidth="1"/>
    <col min="3" max="3" width="46.54296875" style="19" customWidth="1"/>
    <col min="4" max="4" width="38.1796875" style="19" customWidth="1"/>
    <col min="5" max="5" width="70.1796875" style="24" customWidth="1"/>
    <col min="6" max="6" width="28.26953125" style="19" customWidth="1"/>
    <col min="7" max="16384" width="10.81640625" style="19"/>
  </cols>
  <sheetData>
    <row r="1" spans="1:27" ht="145" customHeight="1">
      <c r="A1" s="18"/>
      <c r="B1" s="73"/>
      <c r="C1" s="73"/>
      <c r="D1" s="73"/>
      <c r="E1" s="95"/>
      <c r="F1" s="73"/>
      <c r="G1" s="18"/>
      <c r="H1" s="18"/>
      <c r="I1" s="18"/>
      <c r="J1" s="18"/>
      <c r="K1" s="18"/>
      <c r="L1" s="18"/>
      <c r="M1" s="18"/>
      <c r="N1" s="18"/>
      <c r="O1" s="18"/>
      <c r="P1" s="18"/>
      <c r="Q1" s="18"/>
      <c r="R1" s="18"/>
      <c r="S1" s="18"/>
      <c r="T1" s="18"/>
      <c r="U1" s="18"/>
      <c r="V1" s="18"/>
      <c r="W1" s="18"/>
      <c r="X1" s="18"/>
      <c r="Y1" s="18"/>
      <c r="Z1" s="18"/>
      <c r="AA1" s="18"/>
    </row>
    <row r="2" spans="1:27" ht="30">
      <c r="A2" s="18"/>
      <c r="B2" s="329" t="s">
        <v>150</v>
      </c>
      <c r="C2" s="329"/>
      <c r="D2" s="364"/>
      <c r="E2" s="364"/>
      <c r="F2" s="364"/>
      <c r="G2" s="226"/>
      <c r="H2" s="226"/>
      <c r="I2" s="226"/>
      <c r="J2" s="226"/>
      <c r="K2" s="18"/>
      <c r="L2" s="18"/>
      <c r="M2" s="18"/>
      <c r="N2" s="18"/>
      <c r="O2" s="18"/>
      <c r="P2" s="18"/>
      <c r="Q2" s="18"/>
      <c r="R2" s="18"/>
      <c r="S2" s="18"/>
      <c r="T2" s="18"/>
      <c r="U2" s="18"/>
      <c r="V2" s="18"/>
      <c r="W2" s="18"/>
      <c r="X2" s="18"/>
      <c r="Y2" s="18"/>
      <c r="Z2" s="18"/>
      <c r="AA2" s="18"/>
    </row>
    <row r="3" spans="1:27" ht="18">
      <c r="A3" s="18"/>
      <c r="B3" s="330" t="s">
        <v>295</v>
      </c>
      <c r="C3" s="330"/>
      <c r="D3" s="364"/>
      <c r="E3" s="364"/>
      <c r="F3" s="364"/>
      <c r="G3" s="227"/>
      <c r="H3" s="227"/>
      <c r="I3" s="227"/>
      <c r="J3" s="227"/>
      <c r="K3" s="18"/>
      <c r="L3" s="18"/>
      <c r="M3" s="18"/>
      <c r="N3" s="18"/>
      <c r="O3" s="18"/>
      <c r="P3" s="18"/>
      <c r="Q3" s="18"/>
      <c r="R3" s="18"/>
      <c r="S3" s="18"/>
      <c r="T3" s="18"/>
      <c r="U3" s="18"/>
      <c r="V3" s="18"/>
      <c r="W3" s="18"/>
      <c r="X3" s="18"/>
      <c r="Y3" s="18"/>
      <c r="Z3" s="18"/>
      <c r="AA3" s="18"/>
    </row>
    <row r="4" spans="1:27" ht="18">
      <c r="A4" s="18"/>
      <c r="B4" s="330" t="s">
        <v>40</v>
      </c>
      <c r="C4" s="330"/>
      <c r="D4" s="364"/>
      <c r="E4" s="364"/>
      <c r="F4" s="364"/>
      <c r="G4" s="227"/>
      <c r="H4" s="227"/>
      <c r="I4" s="227"/>
      <c r="J4" s="227"/>
      <c r="K4" s="18"/>
      <c r="L4" s="18"/>
      <c r="M4" s="18"/>
      <c r="N4" s="18"/>
      <c r="O4" s="18"/>
      <c r="P4" s="18"/>
      <c r="Q4" s="18"/>
      <c r="R4" s="18"/>
      <c r="S4" s="18"/>
      <c r="T4" s="18"/>
      <c r="U4" s="18"/>
      <c r="V4" s="18"/>
      <c r="W4" s="18"/>
      <c r="X4" s="18"/>
      <c r="Y4" s="18"/>
      <c r="Z4" s="18"/>
      <c r="AA4" s="18"/>
    </row>
    <row r="5" spans="1:27" ht="14.5">
      <c r="A5" s="18"/>
      <c r="B5" s="109"/>
      <c r="C5" s="109"/>
      <c r="D5" s="109"/>
      <c r="E5" s="109"/>
      <c r="F5" s="109"/>
      <c r="G5" s="1"/>
      <c r="H5" s="1"/>
      <c r="I5" s="1"/>
      <c r="J5" s="1"/>
      <c r="K5" s="18"/>
      <c r="L5" s="18"/>
      <c r="M5" s="18"/>
      <c r="N5" s="18"/>
      <c r="O5" s="18"/>
      <c r="P5" s="18"/>
      <c r="Q5" s="18"/>
      <c r="R5" s="18"/>
      <c r="S5" s="18"/>
      <c r="T5" s="18"/>
      <c r="U5" s="18"/>
      <c r="V5" s="18"/>
      <c r="W5" s="18"/>
      <c r="X5" s="18"/>
      <c r="Y5" s="18"/>
      <c r="Z5" s="18"/>
      <c r="AA5" s="18"/>
    </row>
    <row r="6" spans="1:27" ht="21.65" customHeight="1">
      <c r="A6" s="73"/>
      <c r="B6" s="110" t="s">
        <v>415</v>
      </c>
      <c r="C6" s="111"/>
      <c r="D6" s="111"/>
      <c r="E6" s="111"/>
      <c r="F6" s="111"/>
      <c r="G6" s="111"/>
      <c r="H6" s="111"/>
      <c r="I6" s="4"/>
      <c r="J6" s="4"/>
      <c r="K6" s="18"/>
      <c r="L6" s="18"/>
      <c r="M6" s="18"/>
      <c r="N6" s="18"/>
      <c r="O6" s="18"/>
      <c r="P6" s="18"/>
      <c r="Q6" s="18"/>
      <c r="R6" s="18"/>
      <c r="S6" s="18"/>
      <c r="T6" s="18"/>
      <c r="U6" s="18"/>
      <c r="V6" s="18"/>
      <c r="W6" s="18"/>
      <c r="X6" s="18"/>
      <c r="Y6" s="18"/>
      <c r="Z6" s="18"/>
      <c r="AA6" s="18"/>
    </row>
    <row r="7" spans="1:27" ht="18" customHeight="1">
      <c r="A7" s="73"/>
      <c r="B7" s="110" t="s">
        <v>412</v>
      </c>
      <c r="C7" s="111"/>
      <c r="D7" s="111"/>
      <c r="E7" s="111"/>
      <c r="F7" s="111"/>
      <c r="G7" s="111"/>
      <c r="H7" s="111"/>
      <c r="I7" s="4"/>
      <c r="J7" s="4"/>
      <c r="K7" s="18"/>
      <c r="L7" s="18"/>
      <c r="M7" s="18"/>
      <c r="N7" s="18"/>
      <c r="O7" s="18"/>
      <c r="P7" s="18"/>
      <c r="Q7" s="18"/>
      <c r="R7" s="18"/>
      <c r="S7" s="18"/>
      <c r="T7" s="18"/>
      <c r="U7" s="18"/>
      <c r="V7" s="18"/>
      <c r="W7" s="18"/>
      <c r="X7" s="18"/>
      <c r="Y7" s="18"/>
      <c r="Z7" s="18"/>
      <c r="AA7" s="18"/>
    </row>
    <row r="8" spans="1:27" customFormat="1" ht="18.649999999999999" customHeight="1">
      <c r="A8" s="109"/>
      <c r="B8" s="230" t="s">
        <v>411</v>
      </c>
      <c r="C8" s="111"/>
      <c r="D8" s="111"/>
      <c r="E8" s="111"/>
      <c r="F8" s="111"/>
      <c r="G8" s="111"/>
      <c r="H8" s="111"/>
      <c r="I8" s="4"/>
      <c r="J8" s="4"/>
      <c r="K8" s="1"/>
      <c r="L8" s="1"/>
      <c r="M8" s="1"/>
      <c r="N8" s="1"/>
      <c r="O8" s="1"/>
      <c r="P8" s="1"/>
      <c r="Q8" s="1"/>
      <c r="R8" s="1"/>
      <c r="S8" s="1"/>
      <c r="T8" s="1"/>
      <c r="U8" s="1"/>
      <c r="V8" s="1"/>
      <c r="W8" s="1"/>
      <c r="X8" s="1"/>
      <c r="Y8" s="1"/>
      <c r="Z8" s="1"/>
      <c r="AA8" s="1"/>
    </row>
    <row r="9" spans="1:27">
      <c r="A9" s="73"/>
      <c r="B9" s="73"/>
      <c r="C9" s="73"/>
      <c r="D9" s="73"/>
      <c r="E9" s="73"/>
      <c r="F9" s="73"/>
      <c r="G9" s="73"/>
      <c r="H9" s="73"/>
      <c r="I9" s="18"/>
      <c r="J9" s="18"/>
      <c r="K9" s="18"/>
      <c r="L9" s="18"/>
      <c r="M9" s="18"/>
      <c r="N9" s="18"/>
      <c r="O9" s="18"/>
      <c r="P9" s="18"/>
      <c r="Q9" s="18"/>
      <c r="R9" s="18"/>
      <c r="S9" s="18"/>
      <c r="T9" s="18"/>
      <c r="U9" s="18"/>
      <c r="V9" s="18"/>
      <c r="W9" s="18"/>
      <c r="X9" s="18"/>
      <c r="Y9" s="18"/>
      <c r="Z9" s="18"/>
      <c r="AA9" s="18"/>
    </row>
    <row r="10" spans="1:27" ht="25">
      <c r="A10" s="18"/>
      <c r="B10" s="112" t="s">
        <v>322</v>
      </c>
      <c r="C10" s="112"/>
      <c r="D10" s="73"/>
      <c r="E10" s="73"/>
      <c r="F10" s="73"/>
      <c r="G10" s="18"/>
      <c r="H10" s="18"/>
      <c r="I10" s="18"/>
      <c r="J10" s="18"/>
      <c r="K10" s="18"/>
      <c r="L10" s="18"/>
      <c r="M10" s="18"/>
      <c r="N10" s="18"/>
      <c r="O10" s="18"/>
      <c r="P10" s="18"/>
      <c r="Q10" s="18"/>
      <c r="R10" s="18"/>
      <c r="S10" s="18"/>
      <c r="T10" s="18"/>
      <c r="U10" s="18"/>
      <c r="V10" s="18"/>
      <c r="W10" s="18"/>
      <c r="X10" s="18"/>
      <c r="Y10" s="18"/>
      <c r="Z10" s="18"/>
      <c r="AA10" s="18"/>
    </row>
    <row r="11" spans="1:27" ht="23.15" customHeight="1">
      <c r="A11" s="18"/>
      <c r="B11" s="113" t="s">
        <v>144</v>
      </c>
      <c r="C11" s="113"/>
      <c r="D11" s="113"/>
      <c r="E11" s="113"/>
      <c r="F11" s="113"/>
      <c r="G11" s="25"/>
      <c r="H11" s="18"/>
      <c r="I11" s="18"/>
      <c r="J11" s="18"/>
      <c r="K11" s="18"/>
      <c r="L11" s="18"/>
      <c r="M11" s="18"/>
      <c r="N11" s="18"/>
      <c r="O11" s="18"/>
      <c r="P11" s="18"/>
      <c r="Q11" s="18"/>
      <c r="R11" s="18"/>
      <c r="S11" s="18"/>
      <c r="T11" s="18"/>
      <c r="U11" s="18"/>
      <c r="V11" s="18"/>
      <c r="W11" s="18"/>
      <c r="X11" s="18"/>
      <c r="Y11" s="18"/>
      <c r="Z11" s="18"/>
      <c r="AA11" s="18"/>
    </row>
    <row r="12" spans="1:27" ht="20">
      <c r="A12" s="18"/>
      <c r="B12" s="114"/>
      <c r="C12" s="114"/>
      <c r="D12" s="115"/>
      <c r="E12" s="116"/>
      <c r="F12" s="115"/>
      <c r="G12" s="5"/>
      <c r="H12" s="18"/>
      <c r="I12" s="18"/>
      <c r="J12" s="18"/>
      <c r="K12" s="18"/>
      <c r="L12" s="18"/>
      <c r="M12" s="18"/>
      <c r="N12" s="18"/>
      <c r="O12" s="18"/>
      <c r="P12" s="18"/>
      <c r="Q12" s="18"/>
      <c r="R12" s="18"/>
      <c r="S12" s="18"/>
      <c r="T12" s="18"/>
      <c r="U12" s="18"/>
      <c r="V12" s="18"/>
      <c r="W12" s="18"/>
      <c r="X12" s="18"/>
      <c r="Y12" s="18"/>
      <c r="Z12" s="18"/>
      <c r="AA12" s="18"/>
    </row>
    <row r="13" spans="1:27" ht="22" customHeight="1">
      <c r="A13" s="18"/>
      <c r="B13" s="412" t="s">
        <v>141</v>
      </c>
      <c r="C13" s="412"/>
      <c r="D13" s="412"/>
      <c r="E13" s="412"/>
      <c r="F13" s="412"/>
      <c r="G13" s="6"/>
      <c r="H13" s="18"/>
      <c r="I13" s="18"/>
      <c r="J13" s="18"/>
      <c r="K13" s="18"/>
      <c r="L13" s="18"/>
      <c r="M13" s="18"/>
      <c r="N13" s="18"/>
      <c r="O13" s="18"/>
      <c r="P13" s="18"/>
      <c r="Q13" s="18"/>
      <c r="R13" s="18"/>
      <c r="S13" s="18"/>
      <c r="T13" s="18"/>
      <c r="U13" s="18"/>
      <c r="V13" s="18"/>
      <c r="W13" s="18"/>
      <c r="X13" s="18"/>
      <c r="Y13" s="18"/>
      <c r="Z13" s="18"/>
      <c r="AA13" s="18"/>
    </row>
    <row r="14" spans="1:27" ht="22" customHeight="1">
      <c r="A14" s="18"/>
      <c r="B14" s="416" t="s">
        <v>9</v>
      </c>
      <c r="C14" s="417"/>
      <c r="D14" s="413" t="str">
        <f>IF('ANXE1a-Dépenses prévi'!C14:C14=0,"Veuillez renseigner cette information à l'annexe 1",'ANXE1a-Dépenses prévi'!C14:C14)</f>
        <v>Veuillez renseigner cette information à l'annexe 1</v>
      </c>
      <c r="E14" s="414"/>
      <c r="F14" s="415"/>
      <c r="G14" s="6"/>
      <c r="H14" s="18"/>
      <c r="I14" s="18"/>
      <c r="J14" s="18"/>
      <c r="K14" s="18"/>
      <c r="L14" s="18"/>
      <c r="M14" s="18"/>
      <c r="N14" s="18"/>
      <c r="O14" s="18"/>
      <c r="P14" s="18"/>
      <c r="Q14" s="18"/>
      <c r="R14" s="18"/>
      <c r="S14" s="18"/>
      <c r="T14" s="18"/>
      <c r="U14" s="18"/>
      <c r="V14" s="18"/>
      <c r="W14" s="18"/>
      <c r="X14" s="18"/>
      <c r="Y14" s="18"/>
      <c r="Z14" s="18"/>
      <c r="AA14" s="18"/>
    </row>
    <row r="15" spans="1:27" ht="22" customHeight="1">
      <c r="A15" s="18"/>
      <c r="B15" s="118"/>
      <c r="C15" s="118"/>
      <c r="D15" s="119"/>
      <c r="E15" s="119"/>
      <c r="F15" s="120"/>
      <c r="G15" s="6"/>
      <c r="H15" s="18"/>
      <c r="I15" s="18"/>
      <c r="J15" s="18"/>
      <c r="K15" s="18"/>
      <c r="L15" s="18"/>
      <c r="M15" s="18"/>
      <c r="N15" s="18"/>
      <c r="O15" s="18"/>
      <c r="P15" s="18"/>
      <c r="Q15" s="18"/>
      <c r="R15" s="18"/>
      <c r="S15" s="18"/>
      <c r="T15" s="18"/>
      <c r="U15" s="18"/>
      <c r="V15" s="18"/>
      <c r="W15" s="18"/>
      <c r="X15" s="18"/>
      <c r="Y15" s="18"/>
      <c r="Z15" s="18"/>
      <c r="AA15" s="18"/>
    </row>
    <row r="16" spans="1:27" ht="22" customHeight="1">
      <c r="A16" s="18"/>
      <c r="B16" s="412" t="s">
        <v>10</v>
      </c>
      <c r="C16" s="412"/>
      <c r="D16" s="412"/>
      <c r="E16" s="412"/>
      <c r="F16" s="412"/>
      <c r="G16" s="7"/>
      <c r="H16" s="18"/>
      <c r="I16" s="18"/>
      <c r="J16" s="18"/>
      <c r="K16" s="18"/>
      <c r="L16" s="18"/>
      <c r="M16" s="18"/>
      <c r="N16" s="18"/>
      <c r="O16" s="18"/>
      <c r="P16" s="18"/>
      <c r="Q16" s="18"/>
      <c r="R16" s="18"/>
      <c r="S16" s="18"/>
      <c r="T16" s="18"/>
      <c r="U16" s="18"/>
      <c r="V16" s="18"/>
      <c r="W16" s="18"/>
      <c r="X16" s="18"/>
      <c r="Y16" s="18"/>
      <c r="Z16" s="18"/>
      <c r="AA16" s="18"/>
    </row>
    <row r="17" spans="1:27" ht="22" customHeight="1">
      <c r="A17" s="18"/>
      <c r="B17" s="416" t="s">
        <v>11</v>
      </c>
      <c r="C17" s="417"/>
      <c r="D17" s="413" t="str">
        <f>IF('ANXE1a-Dépenses prévi'!C17:C17=0,"Veuillez renseigner cette information à l'annexe 1",'ANXE1a-Dépenses prévi'!C17:C17)</f>
        <v>Veuillez renseigner cette information à l'annexe 1</v>
      </c>
      <c r="E17" s="414"/>
      <c r="F17" s="415"/>
      <c r="G17" s="6"/>
      <c r="H17" s="18"/>
      <c r="I17" s="18"/>
      <c r="J17" s="18"/>
      <c r="K17" s="18"/>
      <c r="L17" s="18"/>
      <c r="M17" s="18"/>
      <c r="N17" s="18"/>
      <c r="O17" s="18"/>
      <c r="P17" s="18"/>
      <c r="Q17" s="18"/>
      <c r="R17" s="18"/>
      <c r="S17" s="18"/>
      <c r="T17" s="18"/>
      <c r="U17" s="18"/>
      <c r="V17" s="18"/>
      <c r="W17" s="18"/>
      <c r="X17" s="18"/>
      <c r="Y17" s="18"/>
      <c r="Z17" s="18"/>
      <c r="AA17" s="18"/>
    </row>
    <row r="18" spans="1:27" ht="13.5" customHeight="1">
      <c r="A18" s="18"/>
      <c r="B18" s="121"/>
      <c r="C18" s="121"/>
      <c r="D18" s="122"/>
      <c r="E18" s="122"/>
      <c r="F18" s="122"/>
      <c r="G18" s="9"/>
      <c r="H18" s="18"/>
      <c r="I18" s="18"/>
      <c r="J18" s="18"/>
      <c r="K18" s="18"/>
      <c r="L18" s="18"/>
      <c r="M18" s="18"/>
      <c r="N18" s="18"/>
      <c r="O18" s="18"/>
      <c r="P18" s="18"/>
      <c r="Q18" s="18"/>
      <c r="R18" s="18"/>
      <c r="S18" s="18"/>
      <c r="T18" s="18"/>
      <c r="U18" s="18"/>
      <c r="V18" s="18"/>
      <c r="W18" s="18"/>
      <c r="X18" s="18"/>
      <c r="Y18" s="18"/>
      <c r="Z18" s="18"/>
      <c r="AA18" s="18"/>
    </row>
    <row r="19" spans="1:27" ht="22" customHeight="1">
      <c r="A19" s="18"/>
      <c r="B19" s="412" t="s">
        <v>12</v>
      </c>
      <c r="C19" s="412"/>
      <c r="D19" s="412"/>
      <c r="E19" s="412"/>
      <c r="F19" s="412"/>
      <c r="G19" s="20"/>
      <c r="H19" s="18"/>
      <c r="I19" s="18"/>
      <c r="J19" s="18"/>
      <c r="K19" s="18"/>
      <c r="L19" s="18"/>
      <c r="M19" s="18"/>
      <c r="N19" s="18"/>
      <c r="O19" s="18"/>
      <c r="P19" s="18"/>
      <c r="Q19" s="18"/>
      <c r="R19" s="18"/>
      <c r="S19" s="18"/>
      <c r="T19" s="18"/>
      <c r="U19" s="18"/>
      <c r="V19" s="18"/>
      <c r="W19" s="18"/>
      <c r="X19" s="18"/>
      <c r="Y19" s="18"/>
      <c r="Z19" s="18"/>
      <c r="AA19" s="18"/>
    </row>
    <row r="20" spans="1:27" ht="22" customHeight="1">
      <c r="A20" s="18"/>
      <c r="B20" s="418" t="s">
        <v>9</v>
      </c>
      <c r="C20" s="394"/>
      <c r="D20" s="410" t="str">
        <f>IF('ANXE1a-Dépenses prévi'!C20:C20=0,"Veuillez renseigner cette information à l'annexe 1",'ANXE1a-Dépenses prévi'!C20:C20)</f>
        <v>Veuillez renseigner cette information à l'annexe 1</v>
      </c>
      <c r="E20" s="410"/>
      <c r="F20" s="410"/>
      <c r="G20" s="20"/>
      <c r="H20" s="18"/>
      <c r="I20" s="18"/>
      <c r="J20" s="18"/>
      <c r="K20" s="18"/>
      <c r="L20" s="18"/>
      <c r="M20" s="18"/>
      <c r="N20" s="18"/>
      <c r="O20" s="18"/>
      <c r="P20" s="18"/>
      <c r="Q20" s="18"/>
      <c r="R20" s="18"/>
      <c r="S20" s="18"/>
      <c r="T20" s="18"/>
      <c r="U20" s="18"/>
      <c r="V20" s="18"/>
      <c r="W20" s="18"/>
      <c r="X20" s="18"/>
      <c r="Y20" s="18"/>
      <c r="Z20" s="18"/>
      <c r="AA20" s="18"/>
    </row>
    <row r="21" spans="1:27">
      <c r="A21" s="18"/>
      <c r="B21" s="121"/>
      <c r="C21" s="121"/>
      <c r="D21" s="122"/>
      <c r="E21" s="122"/>
      <c r="F21" s="122"/>
      <c r="G21" s="9"/>
      <c r="H21" s="18"/>
      <c r="I21" s="18"/>
      <c r="J21" s="18"/>
      <c r="K21" s="18"/>
      <c r="L21" s="18"/>
      <c r="M21" s="18"/>
      <c r="N21" s="18"/>
      <c r="O21" s="18"/>
      <c r="P21" s="18"/>
      <c r="Q21" s="18"/>
      <c r="R21" s="18"/>
      <c r="S21" s="18"/>
      <c r="T21" s="18"/>
      <c r="U21" s="18"/>
      <c r="V21" s="18"/>
      <c r="W21" s="18"/>
      <c r="X21" s="18"/>
      <c r="Y21" s="18"/>
      <c r="Z21" s="18"/>
      <c r="AA21" s="18"/>
    </row>
    <row r="22" spans="1:27">
      <c r="A22" s="18"/>
      <c r="B22" s="73"/>
      <c r="C22" s="73"/>
      <c r="D22" s="73"/>
      <c r="E22" s="95"/>
      <c r="F22" s="73"/>
      <c r="G22" s="18"/>
      <c r="H22" s="18"/>
      <c r="I22" s="18"/>
      <c r="J22" s="18"/>
      <c r="K22" s="18"/>
      <c r="L22" s="18"/>
      <c r="M22" s="18"/>
      <c r="N22" s="18"/>
      <c r="O22" s="18"/>
      <c r="P22" s="18"/>
      <c r="Q22" s="18"/>
      <c r="R22" s="18"/>
      <c r="S22" s="18"/>
      <c r="T22" s="18"/>
      <c r="U22" s="18"/>
      <c r="V22" s="18"/>
      <c r="W22" s="18"/>
      <c r="X22" s="18"/>
      <c r="Y22" s="18"/>
      <c r="Z22" s="18"/>
      <c r="AA22" s="18"/>
    </row>
    <row r="23" spans="1:27" ht="29.15" customHeight="1">
      <c r="A23" s="18"/>
      <c r="B23" s="419" t="s">
        <v>13</v>
      </c>
      <c r="C23" s="420"/>
      <c r="D23" s="65">
        <f>'ANXE1a-Dépenses prévi'!F174</f>
        <v>0</v>
      </c>
      <c r="E23" s="123" t="str">
        <f>IF(D23&lt;462500,"","Attention : l'opération est soumise à un plafond d'aides publique de 462500€")</f>
        <v/>
      </c>
      <c r="F23" s="120"/>
      <c r="G23" s="6"/>
      <c r="H23" s="18"/>
      <c r="I23" s="18"/>
      <c r="J23" s="18"/>
      <c r="K23" s="18"/>
      <c r="L23" s="18"/>
      <c r="M23" s="18"/>
      <c r="N23" s="18"/>
      <c r="O23" s="18"/>
      <c r="P23" s="18"/>
      <c r="Q23" s="18"/>
      <c r="R23" s="18"/>
      <c r="S23" s="18"/>
      <c r="T23" s="18"/>
      <c r="U23" s="18"/>
      <c r="V23" s="18"/>
      <c r="W23" s="18"/>
      <c r="X23" s="18"/>
      <c r="Y23" s="18"/>
      <c r="Z23" s="18"/>
      <c r="AA23" s="18"/>
    </row>
    <row r="24" spans="1:27" ht="22" customHeight="1">
      <c r="A24" s="18"/>
      <c r="B24" s="124" t="s">
        <v>14</v>
      </c>
      <c r="C24" s="124"/>
      <c r="D24" s="77"/>
      <c r="E24" s="82"/>
      <c r="F24" s="82"/>
      <c r="G24" s="10"/>
      <c r="H24" s="18"/>
      <c r="I24" s="18"/>
      <c r="J24" s="18"/>
      <c r="K24" s="18"/>
      <c r="L24" s="18"/>
      <c r="M24" s="18"/>
      <c r="N24" s="18"/>
      <c r="O24" s="18"/>
      <c r="P24" s="18"/>
      <c r="Q24" s="18"/>
      <c r="R24" s="18"/>
      <c r="S24" s="18"/>
      <c r="T24" s="18"/>
      <c r="U24" s="18"/>
      <c r="V24" s="18"/>
      <c r="W24" s="18"/>
      <c r="X24" s="18"/>
      <c r="Y24" s="18"/>
      <c r="Z24" s="18"/>
      <c r="AA24" s="18"/>
    </row>
    <row r="25" spans="1:27">
      <c r="A25" s="18"/>
      <c r="B25" s="73"/>
      <c r="C25" s="73"/>
      <c r="D25" s="73"/>
      <c r="E25" s="95"/>
      <c r="F25" s="73"/>
      <c r="G25" s="18"/>
      <c r="H25" s="18"/>
      <c r="I25" s="18"/>
      <c r="J25" s="18"/>
      <c r="K25" s="18"/>
      <c r="L25" s="18"/>
      <c r="M25" s="18"/>
      <c r="N25" s="18"/>
      <c r="O25" s="18"/>
      <c r="P25" s="18"/>
      <c r="Q25" s="18"/>
      <c r="R25" s="18"/>
      <c r="S25" s="18"/>
      <c r="T25" s="18"/>
      <c r="U25" s="18"/>
      <c r="V25" s="18"/>
      <c r="W25" s="18"/>
      <c r="X25" s="18"/>
      <c r="Y25" s="18"/>
      <c r="Z25" s="18"/>
      <c r="AA25" s="18"/>
    </row>
    <row r="26" spans="1:27" ht="29.5" customHeight="1">
      <c r="A26" s="18"/>
      <c r="B26" s="411" t="s">
        <v>284</v>
      </c>
      <c r="C26" s="411"/>
      <c r="D26" s="411"/>
      <c r="E26" s="411"/>
      <c r="F26" s="411"/>
      <c r="G26" s="2"/>
      <c r="H26" s="18"/>
      <c r="I26" s="18"/>
      <c r="J26" s="18"/>
      <c r="K26" s="18"/>
      <c r="L26" s="18"/>
      <c r="M26" s="18"/>
      <c r="N26" s="18"/>
      <c r="O26" s="18"/>
      <c r="P26" s="18"/>
      <c r="Q26" s="18"/>
      <c r="R26" s="18"/>
      <c r="S26" s="18"/>
      <c r="T26" s="18"/>
      <c r="U26" s="18"/>
      <c r="V26" s="18"/>
      <c r="W26" s="18"/>
      <c r="X26" s="18"/>
      <c r="Y26" s="18"/>
      <c r="Z26" s="18"/>
      <c r="AA26" s="18"/>
    </row>
    <row r="27" spans="1:27">
      <c r="A27" s="18"/>
      <c r="B27" s="73"/>
      <c r="C27" s="73"/>
      <c r="D27" s="73"/>
      <c r="E27" s="95"/>
      <c r="F27" s="73"/>
      <c r="G27" s="18"/>
      <c r="H27" s="18"/>
      <c r="I27" s="18"/>
      <c r="J27" s="18"/>
      <c r="K27" s="18"/>
      <c r="L27" s="18"/>
      <c r="M27" s="18"/>
      <c r="N27" s="18"/>
      <c r="O27" s="18"/>
      <c r="P27" s="18"/>
      <c r="Q27" s="18"/>
      <c r="R27" s="18"/>
      <c r="S27" s="18"/>
      <c r="T27" s="18"/>
      <c r="U27" s="18"/>
      <c r="V27" s="18"/>
      <c r="W27" s="18"/>
      <c r="X27" s="18"/>
      <c r="Y27" s="18"/>
      <c r="Z27" s="18"/>
      <c r="AA27" s="18"/>
    </row>
    <row r="28" spans="1:27" s="22" customFormat="1" ht="14.5" customHeight="1">
      <c r="A28" s="23"/>
      <c r="B28" s="4"/>
      <c r="C28" s="4"/>
      <c r="D28" s="243"/>
      <c r="E28" s="548"/>
      <c r="F28" s="240"/>
      <c r="G28" s="23"/>
      <c r="H28" s="23"/>
      <c r="I28" s="23"/>
      <c r="J28" s="23"/>
      <c r="K28" s="23"/>
      <c r="L28" s="23"/>
      <c r="M28" s="23"/>
      <c r="N28" s="23"/>
      <c r="O28" s="23"/>
      <c r="P28" s="23"/>
      <c r="Q28" s="23"/>
      <c r="R28" s="23"/>
      <c r="S28" s="23"/>
      <c r="T28" s="23"/>
      <c r="U28" s="23"/>
      <c r="V28" s="23"/>
      <c r="W28" s="23"/>
      <c r="X28" s="23"/>
      <c r="Y28" s="23"/>
      <c r="Z28" s="23"/>
      <c r="AA28" s="23"/>
    </row>
    <row r="29" spans="1:27" s="22" customFormat="1" ht="59.5" customHeight="1">
      <c r="A29" s="23"/>
      <c r="B29" s="392"/>
      <c r="C29" s="545" t="s">
        <v>428</v>
      </c>
      <c r="D29" s="546"/>
      <c r="E29" s="548"/>
      <c r="F29" s="240"/>
      <c r="G29" s="23"/>
      <c r="H29" s="23"/>
      <c r="I29" s="23"/>
      <c r="J29" s="23"/>
      <c r="K29" s="23"/>
      <c r="L29" s="23"/>
      <c r="M29" s="23"/>
      <c r="N29" s="23"/>
      <c r="O29" s="23"/>
      <c r="P29" s="23"/>
      <c r="Q29" s="23"/>
      <c r="R29" s="23"/>
      <c r="S29" s="23"/>
      <c r="T29" s="23"/>
      <c r="U29" s="23"/>
      <c r="V29" s="23"/>
      <c r="W29" s="23"/>
      <c r="X29" s="23"/>
      <c r="Y29" s="23"/>
      <c r="Z29" s="23"/>
      <c r="AA29" s="23"/>
    </row>
    <row r="30" spans="1:27" s="22" customFormat="1" ht="82.5" customHeight="1">
      <c r="A30" s="23"/>
      <c r="B30" s="393"/>
      <c r="C30" s="552" t="s">
        <v>409</v>
      </c>
      <c r="D30" s="244">
        <v>0.8</v>
      </c>
      <c r="E30" s="549"/>
      <c r="F30" s="240"/>
      <c r="G30" s="23"/>
      <c r="H30" s="23"/>
      <c r="I30" s="23"/>
      <c r="J30" s="23"/>
      <c r="K30" s="23"/>
      <c r="L30" s="23"/>
      <c r="M30" s="23"/>
      <c r="N30" s="23"/>
      <c r="O30" s="23"/>
      <c r="P30" s="23"/>
      <c r="Q30" s="23"/>
      <c r="R30" s="23"/>
      <c r="S30" s="23"/>
      <c r="T30" s="23"/>
      <c r="U30" s="23"/>
      <c r="V30" s="23"/>
      <c r="W30" s="23"/>
      <c r="X30" s="23"/>
      <c r="Y30" s="23"/>
      <c r="Z30" s="23"/>
      <c r="AA30" s="23"/>
    </row>
    <row r="31" spans="1:27" s="22" customFormat="1" ht="56" customHeight="1">
      <c r="A31" s="23"/>
      <c r="B31" s="393"/>
      <c r="C31" s="552" t="s">
        <v>410</v>
      </c>
      <c r="D31" s="244">
        <v>0.75</v>
      </c>
      <c r="E31" s="550"/>
      <c r="F31" s="240"/>
      <c r="G31" s="23"/>
      <c r="H31" s="23"/>
      <c r="I31" s="23"/>
      <c r="J31" s="23"/>
      <c r="K31" s="23"/>
      <c r="L31" s="23"/>
      <c r="M31" s="23"/>
      <c r="N31" s="23"/>
      <c r="O31" s="23"/>
      <c r="P31" s="23"/>
      <c r="Q31" s="23"/>
      <c r="R31" s="23"/>
      <c r="S31" s="23"/>
      <c r="T31" s="23"/>
      <c r="U31" s="23"/>
      <c r="V31" s="23"/>
      <c r="W31" s="23"/>
      <c r="X31" s="23"/>
      <c r="Y31" s="23"/>
      <c r="Z31" s="23"/>
      <c r="AA31" s="23"/>
    </row>
    <row r="32" spans="1:27" s="22" customFormat="1" ht="53.5" customHeight="1">
      <c r="A32" s="23"/>
      <c r="B32" s="393"/>
      <c r="C32" s="545" t="s">
        <v>429</v>
      </c>
      <c r="D32" s="547"/>
      <c r="E32" s="551"/>
      <c r="F32" s="240"/>
      <c r="G32" s="23"/>
      <c r="H32" s="23"/>
      <c r="I32" s="23"/>
      <c r="J32" s="23"/>
      <c r="K32" s="23"/>
      <c r="L32" s="23"/>
      <c r="M32" s="23"/>
      <c r="N32" s="23"/>
      <c r="O32" s="23"/>
      <c r="P32" s="23"/>
      <c r="Q32" s="23"/>
      <c r="R32" s="23"/>
      <c r="S32" s="23"/>
      <c r="T32" s="23"/>
      <c r="U32" s="23"/>
      <c r="V32" s="23"/>
      <c r="W32" s="23"/>
      <c r="X32" s="23"/>
      <c r="Y32" s="23"/>
      <c r="Z32" s="23"/>
      <c r="AA32" s="23"/>
    </row>
    <row r="33" spans="1:27" s="22" customFormat="1" ht="44.5" customHeight="1">
      <c r="A33" s="23"/>
      <c r="B33" s="393"/>
      <c r="C33" s="552" t="s">
        <v>430</v>
      </c>
      <c r="D33" s="244">
        <v>0.5</v>
      </c>
      <c r="E33" s="551"/>
      <c r="F33" s="240"/>
      <c r="G33" s="23"/>
      <c r="H33" s="23"/>
      <c r="I33" s="23"/>
      <c r="J33" s="23"/>
      <c r="K33" s="23"/>
      <c r="L33" s="23"/>
      <c r="M33" s="23"/>
      <c r="N33" s="23"/>
      <c r="O33" s="23"/>
      <c r="P33" s="23"/>
      <c r="Q33" s="23"/>
      <c r="R33" s="23"/>
      <c r="S33" s="23"/>
      <c r="T33" s="23"/>
      <c r="U33" s="23"/>
      <c r="V33" s="23"/>
      <c r="W33" s="23"/>
      <c r="X33" s="23"/>
      <c r="Y33" s="23"/>
      <c r="Z33" s="23"/>
      <c r="AA33" s="23"/>
    </row>
    <row r="34" spans="1:27" s="22" customFormat="1" ht="49.5" customHeight="1">
      <c r="A34" s="23"/>
      <c r="B34" s="393"/>
      <c r="C34" s="552" t="s">
        <v>431</v>
      </c>
      <c r="D34" s="244">
        <v>0.4</v>
      </c>
      <c r="E34" s="548"/>
      <c r="F34" s="240"/>
      <c r="G34" s="23"/>
      <c r="H34" s="23"/>
      <c r="I34" s="23"/>
      <c r="J34" s="23"/>
      <c r="K34" s="23"/>
      <c r="L34" s="23"/>
      <c r="M34" s="23"/>
      <c r="N34" s="23"/>
      <c r="O34" s="23"/>
      <c r="P34" s="23"/>
      <c r="Q34" s="23"/>
      <c r="R34" s="23"/>
      <c r="S34" s="23"/>
      <c r="T34" s="23"/>
      <c r="U34" s="23"/>
      <c r="V34" s="23"/>
      <c r="W34" s="23"/>
      <c r="X34" s="23"/>
      <c r="Y34" s="23"/>
      <c r="Z34" s="23"/>
      <c r="AA34" s="23"/>
    </row>
    <row r="35" spans="1:27" s="22" customFormat="1" ht="14.15" customHeight="1">
      <c r="A35" s="23"/>
      <c r="B35" s="73"/>
      <c r="C35" s="73"/>
      <c r="D35" s="18"/>
      <c r="E35" s="73"/>
      <c r="F35" s="95"/>
      <c r="G35" s="23"/>
      <c r="H35" s="23"/>
      <c r="I35" s="23"/>
      <c r="J35" s="23"/>
      <c r="K35" s="23"/>
      <c r="L35" s="23"/>
      <c r="M35" s="23"/>
      <c r="N35" s="23"/>
      <c r="O35" s="23"/>
      <c r="P35" s="23"/>
      <c r="Q35" s="23"/>
      <c r="R35" s="23"/>
      <c r="S35" s="23"/>
      <c r="T35" s="23"/>
      <c r="U35" s="23"/>
      <c r="V35" s="23"/>
      <c r="W35" s="23"/>
      <c r="X35" s="23"/>
      <c r="Y35" s="23"/>
      <c r="Z35" s="23"/>
      <c r="AA35" s="23"/>
    </row>
    <row r="36" spans="1:27" ht="14.5" customHeight="1" thickBot="1">
      <c r="A36" s="18"/>
      <c r="B36" s="73"/>
      <c r="C36" s="73"/>
      <c r="E36" s="73"/>
      <c r="F36" s="95"/>
      <c r="H36" s="18"/>
      <c r="I36" s="18"/>
      <c r="J36" s="18"/>
      <c r="K36" s="18"/>
      <c r="L36" s="18"/>
      <c r="M36" s="18"/>
      <c r="N36" s="18"/>
      <c r="O36" s="18"/>
      <c r="P36" s="18"/>
      <c r="Q36" s="18"/>
      <c r="R36" s="18"/>
      <c r="S36" s="18"/>
      <c r="T36" s="18"/>
      <c r="U36" s="18"/>
      <c r="V36" s="18"/>
      <c r="W36" s="18"/>
      <c r="X36" s="18"/>
      <c r="Y36" s="18"/>
      <c r="Z36" s="18"/>
      <c r="AA36" s="18"/>
    </row>
    <row r="37" spans="1:27" s="22" customFormat="1" ht="34.5" customHeight="1" thickBot="1">
      <c r="A37" s="23"/>
      <c r="B37" s="421" t="s">
        <v>275</v>
      </c>
      <c r="C37" s="422"/>
      <c r="D37" s="26">
        <v>0.8</v>
      </c>
      <c r="E37" s="108" t="s">
        <v>15</v>
      </c>
      <c r="F37" s="95"/>
      <c r="G37" s="23"/>
      <c r="H37" s="23"/>
      <c r="I37" s="23"/>
      <c r="J37" s="23"/>
      <c r="K37" s="23"/>
      <c r="L37" s="23"/>
      <c r="M37" s="23"/>
      <c r="N37" s="23"/>
      <c r="O37" s="23"/>
      <c r="P37" s="23"/>
      <c r="Q37" s="23"/>
      <c r="R37" s="23"/>
      <c r="S37" s="23"/>
      <c r="T37" s="23"/>
      <c r="U37" s="23"/>
      <c r="V37" s="23"/>
      <c r="W37" s="23"/>
      <c r="X37" s="23"/>
      <c r="Y37" s="23"/>
      <c r="Z37" s="23"/>
      <c r="AA37" s="23"/>
    </row>
    <row r="38" spans="1:27">
      <c r="A38" s="73"/>
      <c r="B38" s="73"/>
      <c r="C38" s="73"/>
      <c r="D38" s="73"/>
      <c r="E38" s="95"/>
      <c r="F38" s="73"/>
      <c r="G38" s="73"/>
      <c r="H38" s="18"/>
      <c r="I38" s="18"/>
      <c r="J38" s="18"/>
      <c r="K38" s="18"/>
      <c r="L38" s="18"/>
      <c r="M38" s="18"/>
      <c r="N38" s="18"/>
      <c r="O38" s="18"/>
      <c r="P38" s="18"/>
      <c r="Q38" s="18"/>
      <c r="R38" s="18"/>
      <c r="S38" s="18"/>
      <c r="T38" s="18"/>
      <c r="U38" s="18"/>
      <c r="V38" s="18"/>
      <c r="W38" s="18"/>
      <c r="X38" s="18"/>
      <c r="Y38" s="18"/>
      <c r="Z38" s="18"/>
      <c r="AA38" s="18"/>
    </row>
    <row r="39" spans="1:27">
      <c r="A39" s="73"/>
      <c r="B39" s="96"/>
      <c r="C39" s="96"/>
      <c r="D39" s="246">
        <f>ROUND(D23*D37,2)</f>
        <v>0</v>
      </c>
      <c r="E39" s="97"/>
      <c r="F39" s="77"/>
      <c r="G39" s="77"/>
      <c r="H39" s="18"/>
      <c r="I39" s="18"/>
      <c r="J39" s="18"/>
      <c r="K39" s="18"/>
      <c r="L39" s="18"/>
      <c r="M39" s="18"/>
      <c r="N39" s="18"/>
      <c r="O39" s="18"/>
      <c r="P39" s="18"/>
      <c r="Q39" s="18"/>
      <c r="R39" s="18"/>
      <c r="S39" s="18"/>
      <c r="T39" s="18"/>
      <c r="U39" s="18"/>
      <c r="V39" s="18"/>
      <c r="W39" s="18"/>
      <c r="X39" s="18"/>
      <c r="Y39" s="18"/>
      <c r="Z39" s="18"/>
      <c r="AA39" s="18"/>
    </row>
    <row r="40" spans="1:27" ht="25" customHeight="1">
      <c r="A40" s="73"/>
      <c r="B40" s="389" t="s">
        <v>145</v>
      </c>
      <c r="C40" s="375"/>
      <c r="D40" s="98">
        <v>0.7</v>
      </c>
      <c r="E40" s="77"/>
      <c r="F40" s="82"/>
      <c r="G40" s="82"/>
      <c r="H40" s="18"/>
      <c r="I40" s="18"/>
      <c r="J40" s="18"/>
      <c r="K40" s="18"/>
      <c r="L40" s="18"/>
      <c r="M40" s="18"/>
      <c r="N40" s="18"/>
      <c r="O40" s="18"/>
      <c r="P40" s="18"/>
      <c r="Q40" s="18"/>
      <c r="R40" s="18"/>
      <c r="S40" s="18"/>
      <c r="T40" s="18"/>
      <c r="U40" s="18"/>
      <c r="V40" s="18"/>
      <c r="W40" s="18"/>
      <c r="X40" s="18"/>
      <c r="Y40" s="18"/>
      <c r="Z40" s="18"/>
      <c r="AA40" s="18"/>
    </row>
    <row r="41" spans="1:27" ht="25" customHeight="1">
      <c r="A41" s="73"/>
      <c r="B41" s="389" t="s">
        <v>147</v>
      </c>
      <c r="C41" s="375"/>
      <c r="D41" s="98">
        <v>0.3</v>
      </c>
      <c r="E41" s="99"/>
      <c r="F41" s="100"/>
      <c r="G41" s="82"/>
      <c r="H41" s="18"/>
      <c r="I41" s="18"/>
      <c r="J41" s="18"/>
      <c r="K41" s="18"/>
      <c r="L41" s="18"/>
      <c r="M41" s="18"/>
      <c r="N41" s="18"/>
      <c r="O41" s="18"/>
      <c r="P41" s="18"/>
      <c r="Q41" s="18"/>
      <c r="R41" s="18"/>
      <c r="S41" s="18"/>
      <c r="T41" s="18"/>
      <c r="U41" s="18"/>
      <c r="V41" s="18"/>
      <c r="W41" s="18"/>
      <c r="X41" s="18"/>
      <c r="Y41" s="18"/>
      <c r="Z41" s="18"/>
      <c r="AA41" s="18"/>
    </row>
    <row r="42" spans="1:27" ht="25" customHeight="1">
      <c r="A42" s="73"/>
      <c r="B42" s="101"/>
      <c r="C42" s="101"/>
      <c r="D42" s="102"/>
      <c r="E42" s="62"/>
      <c r="F42" s="82"/>
      <c r="G42" s="82"/>
      <c r="H42" s="18"/>
      <c r="I42" s="18"/>
      <c r="J42" s="18"/>
      <c r="K42" s="18"/>
      <c r="L42" s="18"/>
      <c r="M42" s="18"/>
      <c r="N42" s="18"/>
      <c r="O42" s="18"/>
      <c r="P42" s="18"/>
      <c r="Q42" s="18"/>
      <c r="R42" s="18"/>
      <c r="S42" s="18"/>
      <c r="T42" s="18"/>
      <c r="U42" s="18"/>
      <c r="V42" s="18"/>
      <c r="W42" s="18"/>
      <c r="X42" s="18"/>
      <c r="Y42" s="18"/>
      <c r="Z42" s="18"/>
      <c r="AA42" s="18"/>
    </row>
    <row r="43" spans="1:27" ht="17" customHeight="1">
      <c r="A43" s="73"/>
      <c r="B43" s="389" t="s">
        <v>16</v>
      </c>
      <c r="C43" s="375"/>
      <c r="D43" s="408">
        <f>IF(D39&gt;1000000,"1000 000€",D39)</f>
        <v>0</v>
      </c>
      <c r="E43" s="257"/>
      <c r="F43" s="77"/>
      <c r="G43" s="82"/>
      <c r="H43" s="18"/>
      <c r="I43" s="18"/>
      <c r="J43" s="18"/>
      <c r="K43" s="18"/>
      <c r="L43" s="18"/>
      <c r="M43" s="18"/>
      <c r="N43" s="18"/>
      <c r="O43" s="18"/>
      <c r="P43" s="18"/>
      <c r="Q43" s="18"/>
      <c r="R43" s="18"/>
      <c r="S43" s="18"/>
      <c r="T43" s="18"/>
      <c r="U43" s="18"/>
      <c r="V43" s="18"/>
      <c r="W43" s="18"/>
      <c r="X43" s="18"/>
      <c r="Y43" s="18"/>
      <c r="Z43" s="18"/>
      <c r="AA43" s="18"/>
    </row>
    <row r="44" spans="1:27" ht="18.5" customHeight="1">
      <c r="A44" s="73"/>
      <c r="B44" s="390"/>
      <c r="C44" s="375"/>
      <c r="D44" s="409"/>
      <c r="E44" s="257" t="str">
        <f>IF(D43&gt;1000000,"Attention, l'opération est soumise à un plafond d'aides publiques de 1000000€","")</f>
        <v/>
      </c>
      <c r="F44" s="77"/>
      <c r="G44" s="82"/>
      <c r="H44" s="18"/>
      <c r="I44" s="18"/>
      <c r="J44" s="18"/>
      <c r="K44" s="18"/>
      <c r="L44" s="18"/>
      <c r="M44" s="18"/>
      <c r="N44" s="18"/>
      <c r="O44" s="18"/>
      <c r="P44" s="18"/>
      <c r="Q44" s="18"/>
      <c r="R44" s="18"/>
      <c r="S44" s="18"/>
      <c r="T44" s="18"/>
      <c r="U44" s="18"/>
      <c r="V44" s="18"/>
      <c r="W44" s="18"/>
      <c r="X44" s="18"/>
      <c r="Y44" s="18"/>
      <c r="Z44" s="18"/>
      <c r="AA44" s="18"/>
    </row>
    <row r="45" spans="1:27" ht="29.5" customHeight="1">
      <c r="A45" s="73"/>
      <c r="B45" s="389" t="s">
        <v>163</v>
      </c>
      <c r="C45" s="375"/>
      <c r="D45" s="66">
        <f>ROUND(D43*D40,2)</f>
        <v>0</v>
      </c>
      <c r="E45" s="258"/>
      <c r="F45" s="77"/>
      <c r="G45" s="82"/>
      <c r="H45" s="18"/>
      <c r="I45" s="18"/>
      <c r="J45" s="18"/>
      <c r="K45" s="18"/>
      <c r="L45" s="18"/>
      <c r="M45" s="18"/>
      <c r="N45" s="18"/>
      <c r="O45" s="18"/>
      <c r="P45" s="18"/>
      <c r="Q45" s="18"/>
      <c r="R45" s="18"/>
      <c r="S45" s="18"/>
      <c r="T45" s="18"/>
      <c r="U45" s="18"/>
      <c r="V45" s="18"/>
      <c r="W45" s="18"/>
      <c r="X45" s="18"/>
      <c r="Y45" s="18"/>
      <c r="Z45" s="18"/>
      <c r="AA45" s="18"/>
    </row>
    <row r="46" spans="1:27" ht="14.5">
      <c r="A46" s="73"/>
      <c r="B46" s="103" t="s">
        <v>17</v>
      </c>
      <c r="C46" s="103"/>
      <c r="D46" s="104"/>
      <c r="E46" s="82"/>
      <c r="F46" s="82"/>
      <c r="G46" s="82"/>
      <c r="H46" s="18"/>
      <c r="I46" s="18"/>
      <c r="J46" s="18"/>
      <c r="K46" s="18"/>
      <c r="L46" s="18"/>
      <c r="M46" s="18"/>
      <c r="N46" s="18"/>
      <c r="O46" s="18"/>
      <c r="P46" s="18"/>
      <c r="Q46" s="18"/>
      <c r="R46" s="18"/>
      <c r="S46" s="18"/>
      <c r="T46" s="18"/>
      <c r="U46" s="18"/>
      <c r="V46" s="18"/>
      <c r="W46" s="18"/>
      <c r="X46" s="18"/>
      <c r="Y46" s="18"/>
      <c r="Z46" s="18"/>
      <c r="AA46" s="18"/>
    </row>
    <row r="47" spans="1:27" ht="31.5" customHeight="1">
      <c r="A47" s="73"/>
      <c r="B47" s="389" t="s">
        <v>158</v>
      </c>
      <c r="C47" s="375"/>
      <c r="D47" s="66">
        <f>ROUND(D43-D45-D57,2)</f>
        <v>0</v>
      </c>
      <c r="E47" s="259" t="str">
        <f>IF(D47&lt;0,"Ce montant ne peut pas être négatif. Les financement publics obtenus/demandés sont trop élevés.","")</f>
        <v/>
      </c>
      <c r="F47" s="82"/>
      <c r="G47" s="82"/>
      <c r="H47" s="18"/>
      <c r="I47" s="18"/>
      <c r="J47" s="18"/>
      <c r="K47" s="18"/>
      <c r="L47" s="18"/>
      <c r="M47" s="18"/>
      <c r="N47" s="18"/>
      <c r="O47" s="18"/>
      <c r="P47" s="18"/>
      <c r="Q47" s="18"/>
      <c r="R47" s="18"/>
      <c r="S47" s="18"/>
      <c r="T47" s="18"/>
      <c r="U47" s="18"/>
      <c r="V47" s="18"/>
      <c r="W47" s="18"/>
      <c r="X47" s="18"/>
      <c r="Y47" s="18"/>
      <c r="Z47" s="18"/>
      <c r="AA47" s="18"/>
    </row>
    <row r="48" spans="1:27">
      <c r="A48" s="73"/>
      <c r="B48" s="105"/>
      <c r="C48" s="105"/>
      <c r="D48" s="106"/>
      <c r="E48" s="82"/>
      <c r="F48" s="82"/>
      <c r="G48" s="82"/>
      <c r="H48" s="18"/>
      <c r="I48" s="18"/>
      <c r="J48" s="18"/>
      <c r="K48" s="18"/>
      <c r="L48" s="18"/>
      <c r="M48" s="18"/>
      <c r="N48" s="18"/>
      <c r="O48" s="18"/>
      <c r="P48" s="18"/>
      <c r="Q48" s="18"/>
      <c r="R48" s="18"/>
      <c r="S48" s="18"/>
      <c r="T48" s="18"/>
      <c r="U48" s="18"/>
      <c r="V48" s="18"/>
      <c r="W48" s="18"/>
      <c r="X48" s="18"/>
      <c r="Y48" s="18"/>
      <c r="Z48" s="18"/>
      <c r="AA48" s="18"/>
    </row>
    <row r="49" spans="1:27">
      <c r="A49" s="73"/>
      <c r="B49" s="105"/>
      <c r="C49" s="105"/>
      <c r="D49" s="106"/>
      <c r="E49" s="82"/>
      <c r="F49" s="82"/>
      <c r="G49" s="82"/>
      <c r="H49" s="18"/>
      <c r="I49" s="18"/>
      <c r="J49" s="18"/>
      <c r="K49" s="18"/>
      <c r="L49" s="18"/>
      <c r="M49" s="18"/>
      <c r="N49" s="18"/>
      <c r="O49" s="18"/>
      <c r="P49" s="18"/>
      <c r="Q49" s="18"/>
      <c r="R49" s="18"/>
      <c r="S49" s="18"/>
      <c r="T49" s="18"/>
      <c r="U49" s="18"/>
      <c r="V49" s="18"/>
      <c r="W49" s="18"/>
      <c r="X49" s="18"/>
      <c r="Y49" s="18"/>
      <c r="Z49" s="18"/>
      <c r="AA49" s="18"/>
    </row>
    <row r="50" spans="1:27" ht="15.5">
      <c r="A50" s="73"/>
      <c r="B50" s="76" t="s">
        <v>18</v>
      </c>
      <c r="C50" s="76"/>
      <c r="D50" s="76"/>
      <c r="E50" s="76"/>
      <c r="F50" s="76"/>
      <c r="G50" s="82"/>
      <c r="H50" s="18"/>
      <c r="I50" s="18"/>
      <c r="J50" s="18"/>
      <c r="K50" s="18"/>
      <c r="L50" s="18"/>
      <c r="M50" s="18"/>
      <c r="N50" s="18"/>
      <c r="O50" s="18"/>
      <c r="P50" s="18"/>
      <c r="Q50" s="18"/>
      <c r="R50" s="18"/>
      <c r="S50" s="18"/>
      <c r="T50" s="18"/>
      <c r="U50" s="18"/>
      <c r="V50" s="18"/>
      <c r="W50" s="18"/>
      <c r="X50" s="18"/>
      <c r="Y50" s="18"/>
      <c r="Z50" s="18"/>
      <c r="AA50" s="18"/>
    </row>
    <row r="51" spans="1:27" ht="43.5">
      <c r="A51" s="73"/>
      <c r="B51" s="358" t="s">
        <v>137</v>
      </c>
      <c r="C51" s="388"/>
      <c r="D51" s="107" t="s">
        <v>138</v>
      </c>
      <c r="E51" s="107" t="s">
        <v>139</v>
      </c>
      <c r="F51" s="107" t="s">
        <v>19</v>
      </c>
      <c r="G51" s="77"/>
      <c r="H51" s="18"/>
      <c r="I51" s="18"/>
      <c r="J51" s="18"/>
      <c r="K51" s="18"/>
      <c r="L51" s="18"/>
      <c r="M51" s="18"/>
      <c r="N51" s="18"/>
      <c r="O51" s="18"/>
      <c r="P51" s="18"/>
      <c r="Q51" s="18"/>
      <c r="R51" s="18"/>
      <c r="S51" s="18"/>
      <c r="T51" s="18"/>
      <c r="U51" s="18"/>
      <c r="V51" s="18"/>
      <c r="W51" s="18"/>
      <c r="X51" s="18"/>
      <c r="Y51" s="18"/>
      <c r="Z51" s="18"/>
      <c r="AA51" s="18"/>
    </row>
    <row r="52" spans="1:27" ht="20.149999999999999" customHeight="1">
      <c r="A52" s="18"/>
      <c r="B52" s="376"/>
      <c r="C52" s="377"/>
      <c r="D52" s="27"/>
      <c r="E52" s="28"/>
      <c r="F52" s="94" t="str">
        <f t="shared" ref="F52:F56" si="0">IF(D52=0,"",D52/($D$55+$D$45))</f>
        <v/>
      </c>
      <c r="G52" s="11" t="s">
        <v>20</v>
      </c>
      <c r="H52" s="18"/>
      <c r="I52" s="18"/>
      <c r="J52" s="18"/>
      <c r="K52" s="18"/>
      <c r="L52" s="18"/>
      <c r="M52" s="18"/>
      <c r="N52" s="18"/>
      <c r="O52" s="18"/>
      <c r="P52" s="18"/>
      <c r="Q52" s="18"/>
      <c r="R52" s="18"/>
      <c r="S52" s="18"/>
      <c r="T52" s="18"/>
      <c r="U52" s="18"/>
      <c r="V52" s="18"/>
      <c r="W52" s="18"/>
      <c r="X52" s="18"/>
      <c r="Y52" s="18"/>
      <c r="Z52" s="18"/>
      <c r="AA52" s="18"/>
    </row>
    <row r="53" spans="1:27" ht="20.149999999999999" customHeight="1">
      <c r="A53" s="18"/>
      <c r="B53" s="376"/>
      <c r="C53" s="377"/>
      <c r="D53" s="27"/>
      <c r="E53" s="28"/>
      <c r="F53" s="94" t="str">
        <f t="shared" si="0"/>
        <v/>
      </c>
      <c r="G53" s="11" t="s">
        <v>20</v>
      </c>
      <c r="H53" s="18"/>
      <c r="I53" s="18"/>
      <c r="J53" s="18"/>
      <c r="K53" s="18"/>
      <c r="L53" s="18"/>
      <c r="M53" s="18"/>
      <c r="N53" s="18"/>
      <c r="O53" s="18"/>
      <c r="P53" s="18"/>
      <c r="Q53" s="18"/>
      <c r="R53" s="18"/>
      <c r="S53" s="18"/>
      <c r="T53" s="18"/>
      <c r="U53" s="18"/>
      <c r="V53" s="18"/>
      <c r="W53" s="18"/>
      <c r="X53" s="18"/>
      <c r="Y53" s="18"/>
      <c r="Z53" s="18"/>
      <c r="AA53" s="18"/>
    </row>
    <row r="54" spans="1:27" ht="20.149999999999999" customHeight="1">
      <c r="A54" s="18"/>
      <c r="B54" s="376"/>
      <c r="C54" s="377"/>
      <c r="D54" s="27"/>
      <c r="E54" s="28"/>
      <c r="F54" s="94"/>
      <c r="G54" s="11" t="s">
        <v>20</v>
      </c>
      <c r="H54" s="18"/>
      <c r="I54" s="18"/>
      <c r="J54" s="18"/>
      <c r="K54" s="18"/>
      <c r="L54" s="18"/>
      <c r="M54" s="18"/>
      <c r="N54" s="18"/>
      <c r="O54" s="18"/>
      <c r="P54" s="18"/>
      <c r="Q54" s="18"/>
      <c r="R54" s="18"/>
      <c r="S54" s="18"/>
      <c r="T54" s="18"/>
      <c r="U54" s="18"/>
      <c r="V54" s="18"/>
      <c r="W54" s="18"/>
      <c r="X54" s="18"/>
      <c r="Y54" s="18"/>
      <c r="Z54" s="18"/>
      <c r="AA54" s="18"/>
    </row>
    <row r="55" spans="1:27" ht="22.5" customHeight="1">
      <c r="A55" s="18"/>
      <c r="B55" s="376"/>
      <c r="C55" s="377"/>
      <c r="D55" s="27"/>
      <c r="E55" s="28"/>
      <c r="F55" s="94" t="str">
        <f t="shared" si="0"/>
        <v/>
      </c>
      <c r="G55" s="11" t="s">
        <v>20</v>
      </c>
      <c r="H55" s="18"/>
      <c r="I55" s="18"/>
      <c r="J55" s="18"/>
      <c r="K55" s="18"/>
      <c r="L55" s="18"/>
      <c r="M55" s="18"/>
      <c r="N55" s="18"/>
      <c r="O55" s="18"/>
      <c r="P55" s="18"/>
      <c r="Q55" s="18"/>
      <c r="R55" s="18"/>
      <c r="S55" s="18"/>
      <c r="T55" s="18"/>
      <c r="U55" s="18"/>
      <c r="V55" s="18"/>
      <c r="W55" s="18"/>
      <c r="X55" s="18"/>
      <c r="Y55" s="18"/>
      <c r="Z55" s="18"/>
      <c r="AA55" s="18"/>
    </row>
    <row r="56" spans="1:27" ht="20.149999999999999" customHeight="1">
      <c r="A56" s="18"/>
      <c r="B56" s="376"/>
      <c r="C56" s="377"/>
      <c r="D56" s="27"/>
      <c r="E56" s="28"/>
      <c r="F56" s="94" t="str">
        <f t="shared" si="0"/>
        <v/>
      </c>
      <c r="G56" s="11" t="s">
        <v>20</v>
      </c>
      <c r="H56" s="18"/>
      <c r="I56" s="18"/>
      <c r="J56" s="18"/>
      <c r="K56" s="18"/>
      <c r="L56" s="18"/>
      <c r="M56" s="18"/>
      <c r="N56" s="18"/>
      <c r="O56" s="18"/>
      <c r="P56" s="18"/>
      <c r="Q56" s="18"/>
      <c r="R56" s="18"/>
      <c r="S56" s="18"/>
      <c r="T56" s="18"/>
      <c r="U56" s="18"/>
      <c r="V56" s="18"/>
      <c r="W56" s="18"/>
      <c r="X56" s="18"/>
      <c r="Y56" s="18"/>
      <c r="Z56" s="18"/>
      <c r="AA56" s="18"/>
    </row>
    <row r="57" spans="1:27" ht="28.5" customHeight="1">
      <c r="A57" s="73"/>
      <c r="B57" s="77"/>
      <c r="C57" s="77"/>
      <c r="D57" s="92">
        <f>SUM(D52:D56)</f>
        <v>0</v>
      </c>
      <c r="E57" s="93"/>
      <c r="F57" s="93"/>
      <c r="G57" s="2"/>
      <c r="H57" s="18"/>
      <c r="I57" s="18"/>
      <c r="J57" s="18"/>
      <c r="K57" s="18"/>
      <c r="L57" s="18"/>
      <c r="M57" s="18"/>
      <c r="N57" s="18"/>
      <c r="O57" s="18"/>
      <c r="P57" s="18"/>
      <c r="Q57" s="18"/>
      <c r="R57" s="18"/>
      <c r="S57" s="18"/>
      <c r="T57" s="18"/>
      <c r="U57" s="18"/>
      <c r="V57" s="18"/>
      <c r="W57" s="18"/>
      <c r="X57" s="18"/>
      <c r="Y57" s="18"/>
      <c r="Z57" s="18"/>
      <c r="AA57" s="18"/>
    </row>
    <row r="58" spans="1:27" ht="19" customHeight="1">
      <c r="A58" s="73"/>
      <c r="B58" s="77"/>
      <c r="C58" s="77"/>
      <c r="D58" s="87"/>
      <c r="E58" s="93"/>
      <c r="F58" s="93"/>
      <c r="G58" s="2"/>
      <c r="H58" s="18"/>
      <c r="I58" s="18"/>
      <c r="J58" s="18"/>
      <c r="K58" s="18"/>
      <c r="L58" s="18"/>
      <c r="M58" s="18"/>
      <c r="N58" s="18"/>
      <c r="O58" s="18"/>
      <c r="P58" s="18"/>
      <c r="Q58" s="18"/>
      <c r="R58" s="18"/>
      <c r="S58" s="18"/>
      <c r="T58" s="18"/>
      <c r="U58" s="18"/>
      <c r="V58" s="18"/>
      <c r="W58" s="18"/>
      <c r="X58" s="18"/>
      <c r="Y58" s="18"/>
      <c r="Z58" s="18"/>
      <c r="AA58" s="18"/>
    </row>
    <row r="59" spans="1:27" ht="21" customHeight="1">
      <c r="A59" s="73"/>
      <c r="B59" s="77"/>
      <c r="C59" s="77"/>
      <c r="D59" s="87"/>
      <c r="E59" s="93"/>
      <c r="F59" s="93"/>
      <c r="G59" s="2"/>
      <c r="H59" s="18"/>
      <c r="I59" s="18"/>
      <c r="J59" s="18"/>
      <c r="K59" s="18"/>
      <c r="L59" s="18"/>
      <c r="M59" s="18"/>
      <c r="N59" s="18"/>
      <c r="O59" s="18"/>
      <c r="P59" s="18"/>
      <c r="Q59" s="18"/>
      <c r="R59" s="18"/>
      <c r="S59" s="18"/>
      <c r="T59" s="18"/>
      <c r="U59" s="18"/>
      <c r="V59" s="18"/>
      <c r="W59" s="18"/>
      <c r="X59" s="18"/>
      <c r="Y59" s="18"/>
      <c r="Z59" s="18"/>
      <c r="AA59" s="18"/>
    </row>
    <row r="60" spans="1:27" ht="14.5" thickBot="1">
      <c r="A60" s="73"/>
      <c r="B60" s="77"/>
      <c r="C60" s="77"/>
      <c r="D60" s="87"/>
      <c r="E60" s="93"/>
      <c r="F60" s="93"/>
      <c r="G60" s="2"/>
      <c r="H60" s="18"/>
      <c r="I60" s="18"/>
      <c r="J60" s="18"/>
      <c r="K60" s="18"/>
      <c r="L60" s="18"/>
      <c r="M60" s="18"/>
      <c r="N60" s="18"/>
      <c r="O60" s="18"/>
      <c r="P60" s="18"/>
      <c r="Q60" s="18"/>
      <c r="R60" s="18"/>
      <c r="S60" s="18"/>
      <c r="T60" s="18"/>
      <c r="U60" s="18"/>
      <c r="V60" s="18"/>
      <c r="W60" s="18"/>
      <c r="X60" s="18"/>
      <c r="Y60" s="18"/>
      <c r="Z60" s="18"/>
      <c r="AA60" s="18"/>
    </row>
    <row r="61" spans="1:27" ht="29.5" customHeight="1" thickBot="1">
      <c r="A61" s="73"/>
      <c r="B61" s="385" t="s">
        <v>315</v>
      </c>
      <c r="C61" s="386"/>
      <c r="D61" s="386"/>
      <c r="E61" s="386"/>
      <c r="F61" s="387"/>
      <c r="G61" s="2"/>
      <c r="H61" s="18"/>
      <c r="I61" s="18"/>
      <c r="J61" s="18"/>
      <c r="K61" s="18"/>
      <c r="L61" s="18"/>
      <c r="M61" s="18"/>
      <c r="N61" s="18"/>
      <c r="O61" s="18"/>
      <c r="P61" s="18"/>
      <c r="Q61" s="18"/>
      <c r="R61" s="18"/>
      <c r="S61" s="18"/>
      <c r="T61" s="18"/>
      <c r="U61" s="18"/>
      <c r="V61" s="18"/>
      <c r="W61" s="18"/>
      <c r="X61" s="18"/>
      <c r="Y61" s="18"/>
      <c r="Z61" s="18"/>
      <c r="AA61" s="18"/>
    </row>
    <row r="62" spans="1:27">
      <c r="A62" s="73"/>
      <c r="B62" s="395" t="s">
        <v>161</v>
      </c>
      <c r="C62" s="395"/>
      <c r="D62" s="397"/>
      <c r="E62" s="397"/>
      <c r="F62" s="397"/>
      <c r="G62" s="2"/>
      <c r="H62" s="18"/>
      <c r="I62" s="18"/>
      <c r="J62" s="18"/>
      <c r="K62" s="18"/>
      <c r="L62" s="18"/>
      <c r="M62" s="18"/>
      <c r="N62" s="18"/>
      <c r="O62" s="18"/>
      <c r="P62" s="18"/>
      <c r="Q62" s="18"/>
      <c r="R62" s="18"/>
      <c r="S62" s="18"/>
      <c r="T62" s="18"/>
      <c r="U62" s="18"/>
      <c r="V62" s="18"/>
      <c r="W62" s="18"/>
      <c r="X62" s="18"/>
      <c r="Y62" s="18"/>
      <c r="Z62" s="18"/>
      <c r="AA62" s="18"/>
    </row>
    <row r="63" spans="1:27">
      <c r="A63" s="73"/>
      <c r="B63" s="91"/>
      <c r="C63" s="91"/>
      <c r="D63" s="10"/>
      <c r="E63" s="10"/>
      <c r="F63" s="2"/>
      <c r="G63" s="2"/>
      <c r="H63" s="18"/>
      <c r="I63" s="18"/>
      <c r="J63" s="18"/>
      <c r="K63" s="18"/>
      <c r="L63" s="18"/>
      <c r="M63" s="18"/>
      <c r="N63" s="18"/>
      <c r="O63" s="18"/>
      <c r="P63" s="18"/>
      <c r="Q63" s="18"/>
      <c r="R63" s="18"/>
      <c r="S63" s="18"/>
      <c r="T63" s="18"/>
      <c r="U63" s="18"/>
      <c r="V63" s="18"/>
      <c r="W63" s="18"/>
      <c r="X63" s="18"/>
      <c r="Y63" s="18"/>
      <c r="Z63" s="18"/>
      <c r="AA63" s="18"/>
    </row>
    <row r="64" spans="1:27" ht="15.5">
      <c r="A64" s="73"/>
      <c r="B64" s="76" t="s">
        <v>21</v>
      </c>
      <c r="C64" s="76"/>
      <c r="D64" s="2"/>
      <c r="E64" s="2"/>
      <c r="F64" s="2"/>
      <c r="G64" s="2"/>
      <c r="H64" s="18"/>
      <c r="I64" s="18"/>
      <c r="J64" s="18"/>
      <c r="K64" s="18"/>
      <c r="L64" s="18"/>
      <c r="M64" s="18"/>
      <c r="N64" s="18"/>
      <c r="O64" s="18"/>
      <c r="P64" s="18"/>
      <c r="Q64" s="18"/>
      <c r="R64" s="18"/>
      <c r="S64" s="18"/>
      <c r="T64" s="18"/>
      <c r="U64" s="18"/>
      <c r="V64" s="18"/>
      <c r="W64" s="18"/>
      <c r="X64" s="18"/>
      <c r="Y64" s="18"/>
      <c r="Z64" s="18"/>
      <c r="AA64" s="18"/>
    </row>
    <row r="65" spans="1:27" ht="22.5" customHeight="1">
      <c r="A65" s="73"/>
      <c r="B65" s="378" t="s">
        <v>22</v>
      </c>
      <c r="C65" s="379"/>
      <c r="D65" s="17"/>
      <c r="E65" s="2"/>
      <c r="F65" s="2"/>
      <c r="G65" s="2"/>
      <c r="H65" s="18"/>
      <c r="I65" s="18"/>
      <c r="J65" s="18"/>
      <c r="K65" s="18"/>
      <c r="L65" s="18"/>
      <c r="M65" s="18"/>
      <c r="N65" s="18"/>
      <c r="O65" s="18"/>
      <c r="P65" s="18"/>
      <c r="Q65" s="18"/>
      <c r="R65" s="18"/>
      <c r="S65" s="18"/>
      <c r="T65" s="18"/>
      <c r="U65" s="18"/>
      <c r="V65" s="18"/>
      <c r="W65" s="18"/>
      <c r="X65" s="18"/>
      <c r="Y65" s="18"/>
      <c r="Z65" s="18"/>
      <c r="AA65" s="18"/>
    </row>
    <row r="66" spans="1:27">
      <c r="A66" s="73"/>
      <c r="B66" s="77"/>
      <c r="C66" s="77"/>
      <c r="D66" s="77"/>
      <c r="E66" s="77"/>
      <c r="F66" s="77"/>
      <c r="G66" s="77"/>
      <c r="H66" s="18"/>
      <c r="I66" s="18"/>
      <c r="J66" s="18"/>
      <c r="K66" s="18"/>
      <c r="L66" s="18"/>
      <c r="M66" s="18"/>
      <c r="N66" s="18"/>
      <c r="O66" s="18"/>
      <c r="P66" s="18"/>
      <c r="Q66" s="18"/>
      <c r="R66" s="18"/>
      <c r="S66" s="18"/>
      <c r="T66" s="18"/>
      <c r="U66" s="18"/>
      <c r="V66" s="18"/>
      <c r="W66" s="18"/>
      <c r="X66" s="18"/>
      <c r="Y66" s="18"/>
      <c r="Z66" s="18"/>
      <c r="AA66" s="18"/>
    </row>
    <row r="67" spans="1:27" ht="15.5">
      <c r="A67" s="73"/>
      <c r="B67" s="76" t="s">
        <v>23</v>
      </c>
      <c r="C67" s="76"/>
      <c r="D67" s="76"/>
      <c r="E67" s="77"/>
      <c r="F67" s="86"/>
      <c r="G67" s="77"/>
      <c r="H67" s="18"/>
      <c r="I67" s="18"/>
      <c r="J67" s="18"/>
      <c r="K67" s="18"/>
      <c r="L67" s="18"/>
      <c r="M67" s="18"/>
      <c r="N67" s="18"/>
      <c r="O67" s="18"/>
      <c r="P67" s="18"/>
      <c r="Q67" s="18"/>
      <c r="R67" s="18"/>
      <c r="S67" s="18"/>
      <c r="T67" s="18"/>
      <c r="U67" s="18"/>
      <c r="V67" s="18"/>
      <c r="W67" s="18"/>
      <c r="X67" s="18"/>
      <c r="Y67" s="18"/>
      <c r="Z67" s="18"/>
      <c r="AA67" s="18"/>
    </row>
    <row r="68" spans="1:27" ht="25" customHeight="1">
      <c r="A68" s="73"/>
      <c r="B68" s="380" t="s">
        <v>22</v>
      </c>
      <c r="C68" s="381"/>
      <c r="D68" s="65">
        <f>'ANXE1a-Dépenses prévi'!F105+'ANXE1a-Dépenses prévi'!F144</f>
        <v>0</v>
      </c>
      <c r="E68" s="77"/>
      <c r="F68" s="77"/>
      <c r="G68" s="77"/>
      <c r="H68" s="18"/>
      <c r="I68" s="18"/>
      <c r="J68" s="18"/>
      <c r="K68" s="18"/>
      <c r="L68" s="18"/>
      <c r="M68" s="18"/>
      <c r="N68" s="18"/>
      <c r="O68" s="18"/>
      <c r="P68" s="18"/>
      <c r="Q68" s="18"/>
      <c r="R68" s="18"/>
      <c r="S68" s="18"/>
      <c r="T68" s="18"/>
      <c r="U68" s="18"/>
      <c r="V68" s="18"/>
      <c r="W68" s="18"/>
      <c r="X68" s="18"/>
      <c r="Y68" s="18"/>
      <c r="Z68" s="18"/>
      <c r="AA68" s="18"/>
    </row>
    <row r="69" spans="1:27">
      <c r="A69" s="73"/>
      <c r="B69" s="77"/>
      <c r="C69" s="77"/>
      <c r="D69" s="87"/>
      <c r="E69" s="77"/>
      <c r="F69" s="77"/>
      <c r="G69" s="77"/>
      <c r="H69" s="18"/>
      <c r="I69" s="18"/>
      <c r="J69" s="18"/>
      <c r="K69" s="18"/>
      <c r="L69" s="18"/>
      <c r="M69" s="18"/>
      <c r="N69" s="18"/>
      <c r="O69" s="18"/>
      <c r="P69" s="18"/>
      <c r="Q69" s="18"/>
      <c r="R69" s="18"/>
      <c r="S69" s="18"/>
      <c r="T69" s="18"/>
      <c r="U69" s="18"/>
      <c r="V69" s="18"/>
      <c r="W69" s="18"/>
      <c r="X69" s="18"/>
      <c r="Y69" s="18"/>
      <c r="Z69" s="18"/>
      <c r="AA69" s="18"/>
    </row>
    <row r="70" spans="1:27" ht="26.15" customHeight="1">
      <c r="A70" s="73"/>
      <c r="B70" s="76" t="s">
        <v>24</v>
      </c>
      <c r="C70" s="76"/>
      <c r="D70" s="76"/>
      <c r="E70" s="88"/>
      <c r="F70" s="82"/>
      <c r="G70" s="82"/>
      <c r="H70" s="18"/>
      <c r="I70" s="18"/>
      <c r="J70" s="18"/>
      <c r="K70" s="18"/>
      <c r="L70" s="18"/>
      <c r="M70" s="18"/>
      <c r="N70" s="18"/>
      <c r="O70" s="18"/>
      <c r="P70" s="18"/>
      <c r="Q70" s="18"/>
      <c r="R70" s="18"/>
      <c r="S70" s="18"/>
      <c r="T70" s="18"/>
      <c r="U70" s="18"/>
      <c r="V70" s="18"/>
      <c r="W70" s="18"/>
      <c r="X70" s="18"/>
      <c r="Y70" s="18"/>
      <c r="Z70" s="18"/>
      <c r="AA70" s="18"/>
    </row>
    <row r="71" spans="1:27" ht="15.5">
      <c r="A71" s="73"/>
      <c r="B71" s="382" t="s">
        <v>25</v>
      </c>
      <c r="C71" s="383"/>
      <c r="D71" s="89" t="s">
        <v>26</v>
      </c>
      <c r="E71" s="90"/>
      <c r="F71" s="90"/>
      <c r="G71" s="77"/>
      <c r="H71" s="18"/>
      <c r="I71" s="18"/>
      <c r="J71" s="18"/>
      <c r="K71" s="18"/>
      <c r="L71" s="18"/>
      <c r="M71" s="18"/>
      <c r="N71" s="18"/>
      <c r="O71" s="18"/>
      <c r="P71" s="18"/>
      <c r="Q71" s="18"/>
      <c r="R71" s="18"/>
      <c r="S71" s="18"/>
      <c r="T71" s="18"/>
      <c r="U71" s="18"/>
      <c r="V71" s="18"/>
      <c r="W71" s="18"/>
      <c r="X71" s="18"/>
      <c r="Y71" s="18"/>
      <c r="Z71" s="18"/>
      <c r="AA71" s="18"/>
    </row>
    <row r="72" spans="1:27" ht="20" customHeight="1">
      <c r="A72" s="18"/>
      <c r="B72" s="376"/>
      <c r="C72" s="384"/>
      <c r="D72" s="27"/>
      <c r="E72" s="11" t="s">
        <v>20</v>
      </c>
      <c r="F72" s="12"/>
      <c r="G72" s="12"/>
      <c r="H72" s="18"/>
      <c r="I72" s="18"/>
      <c r="J72" s="18"/>
      <c r="K72" s="18"/>
      <c r="L72" s="18"/>
      <c r="M72" s="18"/>
      <c r="N72" s="18"/>
      <c r="O72" s="18"/>
      <c r="P72" s="18"/>
      <c r="Q72" s="18"/>
      <c r="R72" s="18"/>
      <c r="S72" s="18"/>
      <c r="T72" s="18"/>
      <c r="U72" s="18"/>
      <c r="V72" s="18"/>
      <c r="W72" s="18"/>
      <c r="X72" s="18"/>
      <c r="Y72" s="18"/>
      <c r="Z72" s="18"/>
      <c r="AA72" s="18"/>
    </row>
    <row r="73" spans="1:27" ht="20" customHeight="1">
      <c r="A73" s="18"/>
      <c r="B73" s="376"/>
      <c r="C73" s="384"/>
      <c r="D73" s="27"/>
      <c r="E73" s="11" t="s">
        <v>20</v>
      </c>
      <c r="F73" s="2"/>
      <c r="G73" s="2"/>
      <c r="H73" s="18"/>
      <c r="I73" s="18"/>
      <c r="J73" s="18"/>
      <c r="K73" s="18"/>
      <c r="L73" s="18"/>
      <c r="M73" s="18"/>
      <c r="N73" s="18"/>
      <c r="O73" s="18"/>
      <c r="P73" s="18"/>
      <c r="Q73" s="18"/>
      <c r="R73" s="18"/>
      <c r="S73" s="18"/>
      <c r="T73" s="18"/>
      <c r="U73" s="18"/>
      <c r="V73" s="18"/>
      <c r="W73" s="18"/>
      <c r="X73" s="18"/>
      <c r="Y73" s="18"/>
      <c r="Z73" s="18"/>
      <c r="AA73" s="18"/>
    </row>
    <row r="74" spans="1:27" ht="20" customHeight="1">
      <c r="A74" s="18"/>
      <c r="B74" s="376"/>
      <c r="C74" s="384"/>
      <c r="D74" s="27"/>
      <c r="E74" s="11"/>
      <c r="F74" s="2"/>
      <c r="G74" s="2"/>
      <c r="H74" s="18"/>
      <c r="I74" s="18"/>
      <c r="J74" s="18"/>
      <c r="K74" s="18"/>
      <c r="L74" s="18"/>
      <c r="M74" s="18"/>
      <c r="N74" s="18"/>
      <c r="O74" s="18"/>
      <c r="P74" s="18"/>
      <c r="Q74" s="18"/>
      <c r="R74" s="18"/>
      <c r="S74" s="18"/>
      <c r="T74" s="18"/>
      <c r="U74" s="18"/>
      <c r="V74" s="18"/>
      <c r="W74" s="18"/>
      <c r="X74" s="18"/>
      <c r="Y74" s="18"/>
      <c r="Z74" s="18"/>
      <c r="AA74" s="18"/>
    </row>
    <row r="75" spans="1:27" ht="20" customHeight="1">
      <c r="A75" s="18"/>
      <c r="B75" s="376"/>
      <c r="C75" s="384"/>
      <c r="D75" s="27"/>
      <c r="E75" s="11"/>
      <c r="F75" s="2"/>
      <c r="G75" s="2"/>
      <c r="H75" s="18"/>
      <c r="I75" s="18"/>
      <c r="J75" s="18"/>
      <c r="K75" s="18"/>
      <c r="L75" s="18"/>
      <c r="M75" s="18"/>
      <c r="N75" s="18"/>
      <c r="O75" s="18"/>
      <c r="P75" s="18"/>
      <c r="Q75" s="18"/>
      <c r="R75" s="18"/>
      <c r="S75" s="18"/>
      <c r="T75" s="18"/>
      <c r="U75" s="18"/>
      <c r="V75" s="18"/>
      <c r="W75" s="18"/>
      <c r="X75" s="18"/>
      <c r="Y75" s="18"/>
      <c r="Z75" s="18"/>
      <c r="AA75" s="18"/>
    </row>
    <row r="76" spans="1:27" ht="20" customHeight="1">
      <c r="A76" s="18"/>
      <c r="B76" s="376"/>
      <c r="C76" s="384"/>
      <c r="D76" s="27"/>
      <c r="E76" s="11" t="s">
        <v>20</v>
      </c>
      <c r="F76" s="12"/>
      <c r="G76" s="12"/>
      <c r="H76" s="18"/>
      <c r="I76" s="18"/>
      <c r="J76" s="18"/>
      <c r="K76" s="18"/>
      <c r="L76" s="18"/>
      <c r="M76" s="18"/>
      <c r="N76" s="18"/>
      <c r="O76" s="18"/>
      <c r="P76" s="18"/>
      <c r="Q76" s="18"/>
      <c r="R76" s="18"/>
      <c r="S76" s="18"/>
      <c r="T76" s="18"/>
      <c r="U76" s="18"/>
      <c r="V76" s="18"/>
      <c r="W76" s="18"/>
      <c r="X76" s="18"/>
      <c r="Y76" s="18"/>
      <c r="Z76" s="18"/>
      <c r="AA76" s="18"/>
    </row>
    <row r="77" spans="1:27" ht="20" customHeight="1">
      <c r="A77" s="18"/>
      <c r="B77" s="376"/>
      <c r="C77" s="384"/>
      <c r="D77" s="27"/>
      <c r="E77" s="11" t="s">
        <v>20</v>
      </c>
      <c r="F77" s="2"/>
      <c r="G77" s="2"/>
      <c r="H77" s="18"/>
      <c r="I77" s="18"/>
      <c r="J77" s="18"/>
      <c r="K77" s="18"/>
      <c r="L77" s="18"/>
      <c r="M77" s="18"/>
      <c r="N77" s="18"/>
      <c r="O77" s="18"/>
      <c r="P77" s="18"/>
      <c r="Q77" s="18"/>
      <c r="R77" s="18"/>
      <c r="S77" s="18"/>
      <c r="T77" s="18"/>
      <c r="U77" s="18"/>
      <c r="V77" s="18"/>
      <c r="W77" s="18"/>
      <c r="X77" s="18"/>
      <c r="Y77" s="18"/>
      <c r="Z77" s="18"/>
      <c r="AA77" s="18"/>
    </row>
    <row r="78" spans="1:27" ht="20" customHeight="1">
      <c r="A78" s="18"/>
      <c r="B78" s="376"/>
      <c r="C78" s="384"/>
      <c r="D78" s="27"/>
      <c r="E78" s="11" t="s">
        <v>20</v>
      </c>
      <c r="F78" s="2"/>
      <c r="G78" s="2"/>
      <c r="H78" s="18"/>
      <c r="I78" s="18"/>
      <c r="J78" s="18"/>
      <c r="K78" s="18"/>
      <c r="L78" s="18"/>
      <c r="M78" s="18"/>
      <c r="N78" s="18"/>
      <c r="O78" s="18"/>
      <c r="P78" s="18"/>
      <c r="Q78" s="18"/>
      <c r="R78" s="18"/>
      <c r="S78" s="18"/>
      <c r="T78" s="18"/>
      <c r="U78" s="18"/>
      <c r="V78" s="18"/>
      <c r="W78" s="18"/>
      <c r="X78" s="18"/>
      <c r="Y78" s="18"/>
      <c r="Z78" s="18"/>
      <c r="AA78" s="18"/>
    </row>
    <row r="79" spans="1:27" ht="20" customHeight="1">
      <c r="A79" s="18"/>
      <c r="B79" s="376"/>
      <c r="C79" s="384"/>
      <c r="D79" s="27"/>
      <c r="E79" s="11" t="s">
        <v>20</v>
      </c>
      <c r="F79" s="2"/>
      <c r="G79" s="2"/>
      <c r="H79" s="18"/>
      <c r="I79" s="18"/>
      <c r="J79" s="18"/>
      <c r="K79" s="18"/>
      <c r="L79" s="18"/>
      <c r="M79" s="18"/>
      <c r="N79" s="18"/>
      <c r="O79" s="18"/>
      <c r="P79" s="18"/>
      <c r="Q79" s="18"/>
      <c r="R79" s="18"/>
      <c r="S79" s="18"/>
      <c r="T79" s="18"/>
      <c r="U79" s="18"/>
      <c r="V79" s="18"/>
      <c r="W79" s="18"/>
      <c r="X79" s="18"/>
      <c r="Y79" s="18"/>
      <c r="Z79" s="18"/>
      <c r="AA79" s="18"/>
    </row>
    <row r="80" spans="1:27" ht="18.649999999999999" customHeight="1">
      <c r="A80" s="73"/>
      <c r="B80" s="398" t="s">
        <v>27</v>
      </c>
      <c r="C80" s="399"/>
      <c r="D80" s="68">
        <f>SUM(D72:D79)</f>
        <v>0</v>
      </c>
      <c r="E80" s="77"/>
      <c r="F80" s="77"/>
      <c r="G80" s="77"/>
      <c r="H80" s="18"/>
      <c r="I80" s="18"/>
      <c r="J80" s="18"/>
      <c r="K80" s="18"/>
      <c r="L80" s="18"/>
      <c r="M80" s="18"/>
      <c r="N80" s="18"/>
      <c r="O80" s="18"/>
      <c r="P80" s="18"/>
      <c r="Q80" s="18"/>
      <c r="R80" s="18"/>
      <c r="S80" s="18"/>
      <c r="T80" s="18"/>
      <c r="U80" s="18"/>
      <c r="V80" s="18"/>
      <c r="W80" s="18"/>
      <c r="X80" s="18"/>
      <c r="Y80" s="18"/>
      <c r="Z80" s="18"/>
      <c r="AA80" s="18"/>
    </row>
    <row r="81" spans="1:27" ht="23.15" customHeight="1">
      <c r="A81" s="73"/>
      <c r="B81" s="400" t="s">
        <v>28</v>
      </c>
      <c r="C81" s="401"/>
      <c r="D81" s="67">
        <f>IF(D95&gt;D94,D80,D95-D65-D68)</f>
        <v>0</v>
      </c>
      <c r="E81" s="77"/>
      <c r="F81" s="77"/>
      <c r="G81" s="77"/>
      <c r="H81" s="18"/>
      <c r="I81" s="18"/>
      <c r="J81" s="18"/>
      <c r="K81" s="18"/>
      <c r="L81" s="18"/>
      <c r="M81" s="18"/>
      <c r="N81" s="18"/>
      <c r="O81" s="18"/>
      <c r="P81" s="18"/>
      <c r="Q81" s="18"/>
      <c r="R81" s="18"/>
      <c r="S81" s="18"/>
      <c r="T81" s="18"/>
      <c r="U81" s="18"/>
      <c r="V81" s="18"/>
      <c r="W81" s="18"/>
      <c r="X81" s="18"/>
      <c r="Y81" s="18"/>
      <c r="Z81" s="18"/>
      <c r="AA81" s="18"/>
    </row>
    <row r="82" spans="1:27" ht="15.5">
      <c r="A82" s="73"/>
      <c r="B82" s="83"/>
      <c r="C82" s="83"/>
      <c r="D82" s="84"/>
      <c r="E82" s="77"/>
      <c r="F82" s="77"/>
      <c r="G82" s="77"/>
      <c r="H82" s="18"/>
      <c r="I82" s="18"/>
      <c r="J82" s="18"/>
      <c r="K82" s="18"/>
      <c r="L82" s="18"/>
      <c r="M82" s="18"/>
      <c r="N82" s="18"/>
      <c r="O82" s="18"/>
      <c r="P82" s="18"/>
      <c r="Q82" s="18"/>
      <c r="R82" s="18"/>
      <c r="S82" s="18"/>
      <c r="T82" s="18"/>
      <c r="U82" s="18"/>
      <c r="V82" s="18"/>
      <c r="W82" s="18"/>
      <c r="X82" s="18"/>
      <c r="Y82" s="18"/>
      <c r="Z82" s="18"/>
      <c r="AA82" s="18"/>
    </row>
    <row r="83" spans="1:27" ht="30" customHeight="1" thickBot="1">
      <c r="A83" s="73"/>
      <c r="B83" s="85"/>
      <c r="C83" s="85"/>
      <c r="D83" s="63" t="str">
        <f>IF(D95&gt;D94,"Attention : le total des financements privés est insuffisant de","")</f>
        <v/>
      </c>
      <c r="E83" s="64" t="str">
        <f>IF(D95&gt;D94,D95-D94,"")</f>
        <v/>
      </c>
      <c r="F83" s="77"/>
      <c r="G83" s="77"/>
      <c r="H83" s="18"/>
      <c r="I83" s="18"/>
      <c r="J83" s="18"/>
      <c r="K83" s="18"/>
      <c r="L83" s="18"/>
      <c r="M83" s="18"/>
      <c r="N83" s="18"/>
      <c r="O83" s="18"/>
      <c r="P83" s="18"/>
      <c r="Q83" s="18"/>
      <c r="R83" s="18"/>
      <c r="S83" s="18"/>
      <c r="T83" s="18"/>
      <c r="U83" s="18"/>
      <c r="V83" s="18"/>
      <c r="W83" s="18"/>
      <c r="X83" s="18"/>
      <c r="Y83" s="18"/>
      <c r="Z83" s="18"/>
      <c r="AA83" s="18"/>
    </row>
    <row r="84" spans="1:27" ht="15.5">
      <c r="A84" s="73"/>
      <c r="B84" s="74" t="s">
        <v>29</v>
      </c>
      <c r="C84" s="74"/>
      <c r="D84" s="75"/>
      <c r="E84" s="75"/>
      <c r="F84" s="75"/>
      <c r="G84" s="77"/>
      <c r="H84" s="18"/>
      <c r="I84" s="18"/>
      <c r="J84" s="18"/>
      <c r="K84" s="18"/>
      <c r="L84" s="18"/>
      <c r="M84" s="18"/>
      <c r="N84" s="18"/>
      <c r="O84" s="18"/>
      <c r="P84" s="18"/>
      <c r="Q84" s="18"/>
      <c r="R84" s="18"/>
      <c r="S84" s="18"/>
      <c r="T84" s="18"/>
      <c r="U84" s="18"/>
      <c r="V84" s="18"/>
      <c r="W84" s="18"/>
      <c r="X84" s="18"/>
      <c r="Y84" s="18"/>
      <c r="Z84" s="18"/>
      <c r="AA84" s="18"/>
    </row>
    <row r="85" spans="1:27" ht="16" thickBot="1">
      <c r="A85" s="73"/>
      <c r="B85" s="76"/>
      <c r="C85" s="76"/>
      <c r="D85" s="77"/>
      <c r="E85" s="77"/>
      <c r="F85" s="77"/>
      <c r="G85" s="77"/>
      <c r="H85" s="18"/>
      <c r="I85" s="18"/>
      <c r="J85" s="18"/>
      <c r="K85" s="18"/>
      <c r="L85" s="18"/>
      <c r="M85" s="18"/>
      <c r="N85" s="18"/>
      <c r="O85" s="18"/>
      <c r="P85" s="18"/>
      <c r="Q85" s="18"/>
      <c r="R85" s="18"/>
      <c r="S85" s="18"/>
      <c r="T85" s="18"/>
      <c r="U85" s="18"/>
      <c r="V85" s="18"/>
      <c r="W85" s="18"/>
      <c r="X85" s="18"/>
      <c r="Y85" s="18"/>
      <c r="Z85" s="18"/>
      <c r="AA85" s="18"/>
    </row>
    <row r="86" spans="1:27" ht="24" customHeight="1">
      <c r="A86" s="73"/>
      <c r="B86" s="406" t="s">
        <v>30</v>
      </c>
      <c r="C86" s="407"/>
      <c r="D86" s="69">
        <f>ROUND(D65+D68+D81,2)</f>
        <v>0</v>
      </c>
      <c r="E86" s="77"/>
      <c r="F86" s="77"/>
      <c r="G86" s="2"/>
      <c r="H86" s="18"/>
      <c r="I86" s="18"/>
      <c r="J86" s="18"/>
      <c r="K86" s="18"/>
      <c r="L86" s="18"/>
      <c r="M86" s="18"/>
      <c r="N86" s="18"/>
      <c r="O86" s="18"/>
      <c r="P86" s="18"/>
      <c r="Q86" s="18"/>
      <c r="R86" s="18"/>
      <c r="S86" s="18"/>
      <c r="T86" s="18"/>
      <c r="U86" s="18"/>
      <c r="V86" s="18"/>
      <c r="W86" s="18"/>
      <c r="X86" s="18"/>
      <c r="Y86" s="18"/>
      <c r="Z86" s="18"/>
      <c r="AA86" s="18"/>
    </row>
    <row r="87" spans="1:27" ht="14.5">
      <c r="A87" s="73"/>
      <c r="B87" s="372" t="s">
        <v>31</v>
      </c>
      <c r="C87" s="373"/>
      <c r="D87" s="70">
        <f>D65</f>
        <v>0</v>
      </c>
      <c r="E87" s="77"/>
      <c r="F87" s="77"/>
      <c r="G87" s="2"/>
      <c r="H87" s="18"/>
      <c r="I87" s="18"/>
      <c r="J87" s="18"/>
      <c r="K87" s="18"/>
      <c r="L87" s="18"/>
      <c r="M87" s="18"/>
      <c r="N87" s="18"/>
      <c r="O87" s="18"/>
      <c r="P87" s="18"/>
      <c r="Q87" s="18"/>
      <c r="R87" s="18"/>
      <c r="S87" s="18"/>
      <c r="T87" s="18"/>
      <c r="U87" s="18"/>
      <c r="V87" s="18"/>
      <c r="W87" s="18"/>
      <c r="X87" s="18"/>
      <c r="Y87" s="18"/>
      <c r="Z87" s="18"/>
      <c r="AA87" s="18"/>
    </row>
    <row r="88" spans="1:27" ht="14.5">
      <c r="A88" s="73"/>
      <c r="B88" s="372" t="s">
        <v>32</v>
      </c>
      <c r="C88" s="373"/>
      <c r="D88" s="70">
        <f>D68</f>
        <v>0</v>
      </c>
      <c r="E88" s="77"/>
      <c r="F88" s="77"/>
      <c r="G88" s="2"/>
      <c r="H88" s="18"/>
      <c r="I88" s="18"/>
      <c r="J88" s="18"/>
      <c r="K88" s="18"/>
      <c r="L88" s="18"/>
      <c r="M88" s="18"/>
      <c r="N88" s="18"/>
      <c r="O88" s="18"/>
      <c r="P88" s="18"/>
      <c r="Q88" s="18"/>
      <c r="R88" s="18"/>
      <c r="S88" s="18"/>
      <c r="T88" s="18"/>
      <c r="U88" s="18"/>
      <c r="V88" s="18"/>
      <c r="W88" s="18"/>
      <c r="X88" s="18"/>
      <c r="Y88" s="18"/>
      <c r="Z88" s="18"/>
      <c r="AA88" s="18"/>
    </row>
    <row r="89" spans="1:27" ht="14.5">
      <c r="A89" s="73"/>
      <c r="B89" s="372" t="s">
        <v>33</v>
      </c>
      <c r="C89" s="373"/>
      <c r="D89" s="70">
        <f>D81</f>
        <v>0</v>
      </c>
      <c r="E89" s="77"/>
      <c r="F89" s="77"/>
      <c r="G89" s="2"/>
      <c r="H89" s="18"/>
      <c r="I89" s="18"/>
      <c r="J89" s="18"/>
      <c r="K89" s="18"/>
      <c r="L89" s="18"/>
      <c r="M89" s="18"/>
      <c r="N89" s="18"/>
      <c r="O89" s="18"/>
      <c r="P89" s="18"/>
      <c r="Q89" s="18"/>
      <c r="R89" s="18"/>
      <c r="S89" s="18"/>
      <c r="T89" s="18"/>
      <c r="U89" s="18"/>
      <c r="V89" s="18"/>
      <c r="W89" s="18"/>
      <c r="X89" s="18"/>
      <c r="Y89" s="18"/>
      <c r="Z89" s="18"/>
      <c r="AA89" s="18"/>
    </row>
    <row r="90" spans="1:27" ht="22.5" customHeight="1">
      <c r="A90" s="73"/>
      <c r="B90" s="374" t="s">
        <v>34</v>
      </c>
      <c r="C90" s="375"/>
      <c r="D90" s="71">
        <f>SUM(D47+D45+D57)</f>
        <v>0</v>
      </c>
      <c r="E90" s="77"/>
      <c r="F90" s="77"/>
      <c r="G90" s="2"/>
      <c r="H90" s="18"/>
      <c r="I90" s="18"/>
      <c r="J90" s="18"/>
      <c r="K90" s="18"/>
      <c r="L90" s="18"/>
      <c r="M90" s="18"/>
      <c r="N90" s="18"/>
      <c r="O90" s="18"/>
      <c r="P90" s="18"/>
      <c r="Q90" s="18"/>
      <c r="R90" s="18"/>
      <c r="S90" s="18"/>
      <c r="T90" s="18"/>
      <c r="U90" s="18"/>
      <c r="V90" s="18"/>
      <c r="W90" s="18"/>
      <c r="X90" s="18"/>
      <c r="Y90" s="18"/>
      <c r="Z90" s="18"/>
      <c r="AA90" s="18"/>
    </row>
    <row r="91" spans="1:27" ht="14.5">
      <c r="A91" s="73"/>
      <c r="B91" s="372" t="s">
        <v>162</v>
      </c>
      <c r="C91" s="373"/>
      <c r="D91" s="70">
        <f>D47</f>
        <v>0</v>
      </c>
      <c r="E91" s="77"/>
      <c r="F91" s="77"/>
      <c r="G91" s="2"/>
      <c r="H91" s="18"/>
      <c r="I91" s="18"/>
      <c r="J91" s="18"/>
      <c r="K91" s="18"/>
      <c r="L91" s="18"/>
      <c r="M91" s="18"/>
      <c r="N91" s="18"/>
      <c r="O91" s="18"/>
      <c r="P91" s="18"/>
      <c r="Q91" s="18"/>
      <c r="R91" s="18"/>
      <c r="S91" s="18"/>
      <c r="T91" s="18"/>
      <c r="U91" s="18"/>
      <c r="V91" s="18"/>
      <c r="W91" s="18"/>
      <c r="X91" s="18"/>
      <c r="Y91" s="18"/>
      <c r="Z91" s="18"/>
      <c r="AA91" s="18"/>
    </row>
    <row r="92" spans="1:27" ht="14.5">
      <c r="A92" s="73"/>
      <c r="B92" s="372" t="s">
        <v>35</v>
      </c>
      <c r="C92" s="373"/>
      <c r="D92" s="70">
        <f>D57</f>
        <v>0</v>
      </c>
      <c r="E92" s="77"/>
      <c r="F92" s="77"/>
      <c r="G92" s="2"/>
      <c r="H92" s="18"/>
      <c r="I92" s="18"/>
      <c r="J92" s="18"/>
      <c r="K92" s="18"/>
      <c r="L92" s="18"/>
      <c r="M92" s="18"/>
      <c r="N92" s="18"/>
      <c r="O92" s="18"/>
      <c r="P92" s="18"/>
      <c r="Q92" s="18"/>
      <c r="R92" s="18"/>
      <c r="S92" s="18"/>
      <c r="T92" s="18"/>
      <c r="U92" s="18"/>
      <c r="V92" s="18"/>
      <c r="W92" s="18"/>
      <c r="X92" s="18"/>
      <c r="Y92" s="18"/>
      <c r="Z92" s="18"/>
      <c r="AA92" s="18"/>
    </row>
    <row r="93" spans="1:27" ht="14.5">
      <c r="A93" s="73"/>
      <c r="B93" s="402" t="s">
        <v>159</v>
      </c>
      <c r="C93" s="403"/>
      <c r="D93" s="70">
        <f>D45</f>
        <v>0</v>
      </c>
      <c r="E93" s="77"/>
      <c r="F93" s="77"/>
      <c r="G93" s="2"/>
      <c r="H93" s="18"/>
      <c r="I93" s="18"/>
      <c r="J93" s="18"/>
      <c r="K93" s="18"/>
      <c r="L93" s="18"/>
      <c r="M93" s="18"/>
      <c r="N93" s="18"/>
      <c r="O93" s="18"/>
      <c r="P93" s="18"/>
      <c r="Q93" s="18"/>
      <c r="R93" s="18"/>
      <c r="S93" s="18"/>
      <c r="T93" s="18"/>
      <c r="U93" s="18"/>
      <c r="V93" s="18"/>
      <c r="W93" s="18"/>
      <c r="X93" s="18"/>
      <c r="Y93" s="18"/>
      <c r="Z93" s="18"/>
      <c r="AA93" s="18"/>
    </row>
    <row r="94" spans="1:27" ht="46.5" hidden="1">
      <c r="A94" s="73"/>
      <c r="B94" s="78" t="s">
        <v>36</v>
      </c>
      <c r="C94" s="241"/>
      <c r="D94" s="79">
        <f>ROUND(D65+D68+D80,1)</f>
        <v>0</v>
      </c>
      <c r="E94" s="77"/>
      <c r="F94" s="77"/>
      <c r="G94" s="2"/>
      <c r="H94" s="18"/>
      <c r="I94" s="18"/>
      <c r="J94" s="18"/>
      <c r="K94" s="18"/>
      <c r="L94" s="18"/>
      <c r="M94" s="18"/>
      <c r="N94" s="18"/>
      <c r="O94" s="18"/>
      <c r="P94" s="18"/>
      <c r="Q94" s="18"/>
      <c r="R94" s="18"/>
      <c r="S94" s="18"/>
      <c r="T94" s="18"/>
      <c r="U94" s="18"/>
      <c r="V94" s="18"/>
      <c r="W94" s="18"/>
      <c r="X94" s="18"/>
      <c r="Y94" s="18"/>
      <c r="Z94" s="18"/>
      <c r="AA94" s="18"/>
    </row>
    <row r="95" spans="1:27" ht="15.5" hidden="1">
      <c r="A95" s="73"/>
      <c r="B95" s="80" t="s">
        <v>37</v>
      </c>
      <c r="C95" s="242"/>
      <c r="D95" s="81">
        <f>ROUND(D23-D43,1)</f>
        <v>0</v>
      </c>
      <c r="E95" s="77"/>
      <c r="F95" s="82"/>
      <c r="G95" s="10"/>
      <c r="H95" s="18"/>
      <c r="I95" s="18"/>
      <c r="J95" s="18"/>
      <c r="K95" s="18"/>
      <c r="L95" s="18"/>
      <c r="M95" s="18"/>
      <c r="N95" s="18"/>
      <c r="O95" s="18"/>
      <c r="P95" s="18"/>
      <c r="Q95" s="18"/>
      <c r="R95" s="18"/>
      <c r="S95" s="18"/>
      <c r="T95" s="18"/>
      <c r="U95" s="18"/>
      <c r="V95" s="18"/>
      <c r="W95" s="18"/>
      <c r="X95" s="18"/>
      <c r="Y95" s="18"/>
      <c r="Z95" s="18"/>
      <c r="AA95" s="18"/>
    </row>
    <row r="96" spans="1:27" ht="22.5" customHeight="1" thickBot="1">
      <c r="A96" s="73"/>
      <c r="B96" s="404" t="s">
        <v>38</v>
      </c>
      <c r="C96" s="405"/>
      <c r="D96" s="72">
        <f>ROUND(SUM(D86,D90),2)</f>
        <v>0</v>
      </c>
      <c r="E96" s="77"/>
      <c r="F96" s="77"/>
      <c r="G96" s="2"/>
      <c r="H96" s="18"/>
      <c r="I96" s="18"/>
      <c r="J96" s="18"/>
      <c r="K96" s="18"/>
      <c r="L96" s="18"/>
      <c r="M96" s="18"/>
      <c r="N96" s="18"/>
      <c r="O96" s="18"/>
      <c r="P96" s="18"/>
      <c r="Q96" s="18"/>
      <c r="R96" s="18"/>
      <c r="S96" s="18"/>
      <c r="T96" s="18"/>
      <c r="U96" s="18"/>
      <c r="V96" s="18"/>
      <c r="W96" s="18"/>
      <c r="X96" s="18"/>
      <c r="Y96" s="18"/>
      <c r="Z96" s="18"/>
      <c r="AA96" s="18"/>
    </row>
    <row r="97" spans="1:27" ht="14.5" thickBot="1">
      <c r="A97" s="73"/>
      <c r="B97" s="77"/>
      <c r="C97" s="77"/>
      <c r="D97" s="77"/>
      <c r="E97" s="77"/>
      <c r="F97" s="77"/>
      <c r="G97" s="2"/>
      <c r="H97" s="18"/>
      <c r="I97" s="18"/>
      <c r="J97" s="18"/>
      <c r="K97" s="18"/>
      <c r="L97" s="18"/>
      <c r="M97" s="18"/>
      <c r="N97" s="18"/>
      <c r="O97" s="18"/>
      <c r="P97" s="18"/>
      <c r="Q97" s="18"/>
      <c r="R97" s="18"/>
      <c r="S97" s="18"/>
      <c r="T97" s="18"/>
      <c r="U97" s="18"/>
      <c r="V97" s="18"/>
      <c r="W97" s="18"/>
      <c r="X97" s="18"/>
      <c r="Y97" s="18"/>
      <c r="Z97" s="18"/>
      <c r="AA97" s="18"/>
    </row>
    <row r="98" spans="1:27">
      <c r="A98" s="73"/>
      <c r="B98" s="395" t="s">
        <v>39</v>
      </c>
      <c r="C98" s="395"/>
      <c r="D98" s="396"/>
      <c r="E98" s="396"/>
      <c r="F98" s="396"/>
      <c r="G98" s="2"/>
      <c r="H98" s="18"/>
      <c r="I98" s="18"/>
      <c r="J98" s="18"/>
      <c r="K98" s="18"/>
      <c r="L98" s="18"/>
      <c r="M98" s="18"/>
      <c r="N98" s="18"/>
      <c r="O98" s="18"/>
      <c r="P98" s="18"/>
      <c r="Q98" s="18"/>
      <c r="R98" s="18"/>
      <c r="S98" s="18"/>
      <c r="T98" s="18"/>
      <c r="U98" s="18"/>
      <c r="V98" s="18"/>
      <c r="W98" s="18"/>
      <c r="X98" s="18"/>
      <c r="Y98" s="18"/>
      <c r="Z98" s="18"/>
      <c r="AA98" s="18"/>
    </row>
    <row r="99" spans="1:27">
      <c r="A99" s="18"/>
      <c r="B99" s="2"/>
      <c r="C99" s="2"/>
      <c r="D99" s="2"/>
      <c r="E99" s="2"/>
      <c r="F99" s="2"/>
      <c r="G99" s="2"/>
      <c r="H99" s="18"/>
      <c r="I99" s="18"/>
      <c r="J99" s="18"/>
      <c r="K99" s="18"/>
      <c r="L99" s="18"/>
      <c r="M99" s="18"/>
      <c r="N99" s="18"/>
      <c r="O99" s="18"/>
      <c r="P99" s="18"/>
      <c r="Q99" s="18"/>
      <c r="R99" s="18"/>
      <c r="S99" s="18"/>
      <c r="T99" s="18"/>
      <c r="U99" s="18"/>
      <c r="V99" s="18"/>
      <c r="W99" s="18"/>
      <c r="X99" s="18"/>
      <c r="Y99" s="18"/>
      <c r="Z99" s="18"/>
      <c r="AA99" s="18"/>
    </row>
    <row r="100" spans="1:27">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c r="A101" s="18"/>
      <c r="B101" s="18"/>
      <c r="C101" s="18"/>
      <c r="D101" s="18"/>
      <c r="E101" s="21"/>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c r="I102" s="18"/>
      <c r="J102" s="18"/>
      <c r="K102" s="18"/>
      <c r="L102" s="18"/>
      <c r="M102" s="18"/>
      <c r="N102" s="18"/>
      <c r="O102" s="18"/>
      <c r="P102" s="18"/>
      <c r="Q102" s="18"/>
      <c r="R102" s="18"/>
      <c r="S102" s="18"/>
      <c r="T102" s="18"/>
      <c r="U102" s="18"/>
      <c r="V102" s="18"/>
      <c r="W102" s="18"/>
      <c r="X102" s="18"/>
      <c r="Y102" s="18"/>
      <c r="Z102" s="18"/>
      <c r="AA102" s="18"/>
    </row>
  </sheetData>
  <sheetProtection algorithmName="SHA-512" hashValue="vko86LcI4YkBNwft3nRLBNGhPtq7Gw6u4HrFH/cLKxUoNR57oLwdZQQ/Oaj6Ntty1piif6Ftx6SKa0+dgFAkkw==" saltValue="TdbHsDWbqHgipndy/DXgbQ==" spinCount="100000" sheet="1" formatCells="0" formatColumns="0" formatRows="0" insertRows="0"/>
  <mergeCells count="56">
    <mergeCell ref="D43:D44"/>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37:C37"/>
    <mergeCell ref="B98:F98"/>
    <mergeCell ref="B62:F62"/>
    <mergeCell ref="B73:C73"/>
    <mergeCell ref="B74:C74"/>
    <mergeCell ref="B75:C75"/>
    <mergeCell ref="B76:C76"/>
    <mergeCell ref="B77:C77"/>
    <mergeCell ref="B78:C78"/>
    <mergeCell ref="B79:C79"/>
    <mergeCell ref="B80:C80"/>
    <mergeCell ref="B81:C81"/>
    <mergeCell ref="B91:C91"/>
    <mergeCell ref="B92:C92"/>
    <mergeCell ref="B93:C93"/>
    <mergeCell ref="B96:C96"/>
    <mergeCell ref="B86:C86"/>
    <mergeCell ref="B29:B34"/>
    <mergeCell ref="E30:E31"/>
    <mergeCell ref="C29:D29"/>
    <mergeCell ref="C32:D32"/>
    <mergeCell ref="B41:C41"/>
    <mergeCell ref="B40:C40"/>
    <mergeCell ref="B45:C45"/>
    <mergeCell ref="B47:C47"/>
    <mergeCell ref="B43:C44"/>
    <mergeCell ref="B51:C51"/>
    <mergeCell ref="B52:C52"/>
    <mergeCell ref="B53:C53"/>
    <mergeCell ref="B54:C54"/>
    <mergeCell ref="B55:C55"/>
    <mergeCell ref="B87:C87"/>
    <mergeCell ref="B88:C88"/>
    <mergeCell ref="B89:C89"/>
    <mergeCell ref="B90:C90"/>
    <mergeCell ref="B56:C56"/>
    <mergeCell ref="B65:C65"/>
    <mergeCell ref="B68:C68"/>
    <mergeCell ref="B71:C71"/>
    <mergeCell ref="B72:C72"/>
    <mergeCell ref="B61:F61"/>
  </mergeCells>
  <conditionalFormatting sqref="D86">
    <cfRule type="cellIs" dxfId="2" priority="1" stopIfTrue="1" operator="equal">
      <formula>D95</formula>
    </cfRule>
  </conditionalFormatting>
  <conditionalFormatting sqref="D94">
    <cfRule type="cellIs" dxfId="1" priority="2" stopIfTrue="1" operator="equal">
      <formula>#REF!</formula>
    </cfRule>
  </conditionalFormatting>
  <conditionalFormatting sqref="D96">
    <cfRule type="cellIs" dxfId="0" priority="3" stopIfTrue="1" operator="equal">
      <formula>$D$22</formula>
    </cfRule>
  </conditionalFormatting>
  <dataValidations count="6">
    <dataValidation type="decimal" allowBlank="1" showInputMessage="1" showErrorMessage="1" sqref="D72:D79" xr:uid="{00000000-0002-0000-0400-000000000000}">
      <formula1>0</formula1>
      <formula2>10000000</formula2>
    </dataValidation>
    <dataValidation operator="greaterThan" allowBlank="1" showInputMessage="1" showErrorMessage="1" sqref="E52:E56" xr:uid="{00000000-0002-0000-0400-000001000000}"/>
    <dataValidation type="decimal" operator="greaterThan" allowBlank="1" showInputMessage="1" showErrorMessage="1" sqref="D52:D56"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68" xr:uid="{00000000-0002-0000-0400-000004000000}"/>
    <dataValidation type="list" allowBlank="1" showInputMessage="1" showErrorMessage="1" sqref="D37"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33</xdr:row>
                    <xdr:rowOff>463550</xdr:rowOff>
                  </to>
                </anchor>
              </controlPr>
            </control>
          </mc:Choice>
        </mc:AlternateContent>
        <mc:AlternateContent xmlns:mc="http://schemas.openxmlformats.org/markup-compatibility/2006">
          <mc:Choice Requires="x14">
            <control shapeId="40973" r:id="rId6" name="Option Button 13">
              <controlPr locked="0" defaultSize="0" autoFill="0" autoLine="0" autoPict="0">
                <anchor moveWithCells="1">
                  <from>
                    <xdr:col>3</xdr:col>
                    <xdr:colOff>412750</xdr:colOff>
                    <xdr:row>30</xdr:row>
                    <xdr:rowOff>107950</xdr:rowOff>
                  </from>
                  <to>
                    <xdr:col>3</xdr:col>
                    <xdr:colOff>622300</xdr:colOff>
                    <xdr:row>30</xdr:row>
                    <xdr:rowOff>565150</xdr:rowOff>
                  </to>
                </anchor>
              </controlPr>
            </control>
          </mc:Choice>
        </mc:AlternateContent>
        <mc:AlternateContent xmlns:mc="http://schemas.openxmlformats.org/markup-compatibility/2006">
          <mc:Choice Requires="x14">
            <control shapeId="40975" r:id="rId7" name="Option Button 15">
              <controlPr locked="0" defaultSize="0" autoFill="0" autoLine="0" autoPict="0">
                <anchor moveWithCells="1">
                  <from>
                    <xdr:col>3</xdr:col>
                    <xdr:colOff>431800</xdr:colOff>
                    <xdr:row>32</xdr:row>
                    <xdr:rowOff>38100</xdr:rowOff>
                  </from>
                  <to>
                    <xdr:col>3</xdr:col>
                    <xdr:colOff>635000</xdr:colOff>
                    <xdr:row>32</xdr:row>
                    <xdr:rowOff>488950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3" zoomScale="70" zoomScaleNormal="70" zoomScaleSheetLayoutView="80" zoomScalePageLayoutView="50" workbookViewId="0">
      <selection activeCell="F46" sqref="F46"/>
    </sheetView>
  </sheetViews>
  <sheetFormatPr baseColWidth="10" defaultColWidth="10.81640625" defaultRowHeight="14.5"/>
  <cols>
    <col min="1" max="1" width="5.7265625" style="1" customWidth="1"/>
    <col min="2" max="2" width="38.453125" style="1" customWidth="1"/>
    <col min="3" max="3" width="38.1796875" style="1" customWidth="1"/>
    <col min="4" max="4" width="32.26953125" style="1" customWidth="1"/>
    <col min="5" max="5" width="35.36328125" style="269" customWidth="1"/>
    <col min="6" max="6" width="31.36328125" style="269" customWidth="1"/>
    <col min="7" max="7" width="31.26953125" style="269" customWidth="1"/>
    <col min="8" max="8" width="34" style="269" customWidth="1"/>
    <col min="9" max="9" width="10.81640625" style="1"/>
    <col min="10" max="10" width="21.453125" style="1" customWidth="1"/>
    <col min="11" max="16384" width="10.81640625" style="1"/>
  </cols>
  <sheetData>
    <row r="1" spans="1:19" ht="154.5" customHeight="1">
      <c r="A1" s="109"/>
      <c r="B1" s="109"/>
      <c r="C1" s="109"/>
      <c r="D1" s="109"/>
      <c r="E1" s="260"/>
      <c r="F1" s="260"/>
      <c r="G1" s="260"/>
      <c r="H1" s="260"/>
      <c r="I1" s="109"/>
      <c r="J1" s="109"/>
      <c r="K1" s="109"/>
      <c r="L1" s="109"/>
      <c r="M1" s="109"/>
      <c r="N1" s="109"/>
    </row>
    <row r="2" spans="1:19" customFormat="1" ht="30">
      <c r="A2" s="109"/>
      <c r="B2" s="329" t="s">
        <v>150</v>
      </c>
      <c r="C2" s="364"/>
      <c r="D2" s="364"/>
      <c r="E2" s="364"/>
      <c r="F2" s="364"/>
      <c r="G2" s="364"/>
      <c r="H2" s="364"/>
      <c r="I2" s="125"/>
      <c r="J2" s="125"/>
      <c r="K2" s="109"/>
      <c r="L2" s="109"/>
      <c r="M2" s="109"/>
      <c r="N2" s="109"/>
    </row>
    <row r="3" spans="1:19" customFormat="1" ht="18">
      <c r="A3" s="109"/>
      <c r="B3" s="330" t="s">
        <v>295</v>
      </c>
      <c r="C3" s="364"/>
      <c r="D3" s="364"/>
      <c r="E3" s="364"/>
      <c r="F3" s="364"/>
      <c r="G3" s="364"/>
      <c r="H3" s="364"/>
      <c r="I3" s="126"/>
      <c r="J3" s="126"/>
      <c r="K3" s="109"/>
      <c r="L3" s="109"/>
      <c r="M3" s="109"/>
      <c r="N3" s="109"/>
    </row>
    <row r="4" spans="1:19" customFormat="1" ht="18">
      <c r="A4" s="109"/>
      <c r="B4" s="330" t="s">
        <v>40</v>
      </c>
      <c r="C4" s="364"/>
      <c r="D4" s="364"/>
      <c r="E4" s="364"/>
      <c r="F4" s="364"/>
      <c r="G4" s="364"/>
      <c r="H4" s="364"/>
      <c r="I4" s="126"/>
      <c r="J4" s="126"/>
      <c r="K4" s="109"/>
      <c r="L4" s="109"/>
      <c r="M4" s="109"/>
      <c r="N4" s="109"/>
    </row>
    <row r="5" spans="1:19" customFormat="1" ht="19.5" customHeight="1">
      <c r="A5" s="109"/>
      <c r="B5" s="109"/>
      <c r="C5" s="109"/>
      <c r="D5" s="109"/>
      <c r="E5" s="260"/>
      <c r="F5" s="260"/>
      <c r="G5" s="260"/>
      <c r="H5" s="260"/>
      <c r="I5" s="109"/>
      <c r="J5" s="109"/>
      <c r="K5" s="109"/>
      <c r="L5" s="109"/>
      <c r="M5" s="109"/>
      <c r="N5" s="109"/>
    </row>
    <row r="6" spans="1:19" customFormat="1" ht="19.5" customHeight="1">
      <c r="A6" s="109"/>
      <c r="B6" s="110" t="s">
        <v>415</v>
      </c>
      <c r="C6" s="111"/>
      <c r="D6" s="111"/>
      <c r="E6" s="261"/>
      <c r="F6" s="261"/>
      <c r="G6" s="261"/>
      <c r="H6" s="261"/>
      <c r="I6" s="111"/>
      <c r="J6" s="111"/>
      <c r="K6" s="109"/>
      <c r="L6" s="109"/>
      <c r="M6" s="109"/>
      <c r="N6" s="109"/>
    </row>
    <row r="7" spans="1:19" customFormat="1" ht="18.649999999999999" customHeight="1">
      <c r="A7" s="109"/>
      <c r="B7" s="110" t="s">
        <v>412</v>
      </c>
      <c r="C7" s="111"/>
      <c r="D7" s="111"/>
      <c r="E7" s="261"/>
      <c r="F7" s="261"/>
      <c r="G7" s="261"/>
      <c r="H7" s="261"/>
      <c r="I7" s="111"/>
      <c r="J7" s="111"/>
      <c r="K7" s="109"/>
      <c r="L7" s="109"/>
      <c r="M7" s="109"/>
      <c r="N7" s="109"/>
    </row>
    <row r="8" spans="1:19" customFormat="1" ht="18.649999999999999" customHeight="1">
      <c r="A8" s="109"/>
      <c r="B8" s="230" t="s">
        <v>411</v>
      </c>
      <c r="C8" s="111"/>
      <c r="D8" s="111"/>
      <c r="E8" s="261"/>
      <c r="F8" s="261"/>
      <c r="G8" s="261"/>
      <c r="H8" s="261"/>
      <c r="I8" s="111"/>
      <c r="J8" s="111"/>
      <c r="K8" s="109"/>
      <c r="L8" s="109"/>
      <c r="M8" s="109"/>
      <c r="N8" s="109"/>
      <c r="O8" s="1"/>
      <c r="P8" s="1"/>
      <c r="Q8" s="1"/>
      <c r="R8" s="1"/>
      <c r="S8" s="1"/>
    </row>
    <row r="9" spans="1:19" customFormat="1" ht="18" customHeight="1">
      <c r="A9" s="109"/>
      <c r="B9" s="109"/>
      <c r="C9" s="109"/>
      <c r="D9" s="109"/>
      <c r="E9" s="260"/>
      <c r="F9" s="260"/>
      <c r="G9" s="260"/>
      <c r="H9" s="260"/>
      <c r="I9" s="109"/>
      <c r="J9" s="109"/>
      <c r="K9" s="109"/>
      <c r="L9" s="109"/>
      <c r="M9" s="109"/>
      <c r="N9" s="109"/>
    </row>
    <row r="10" spans="1:19" customFormat="1" ht="25">
      <c r="A10" s="109"/>
      <c r="B10" s="112" t="s">
        <v>321</v>
      </c>
      <c r="C10" s="111"/>
      <c r="D10" s="111"/>
      <c r="E10" s="261"/>
      <c r="F10" s="261"/>
      <c r="G10" s="261"/>
      <c r="H10" s="261"/>
      <c r="I10" s="111"/>
      <c r="J10" s="111"/>
      <c r="K10" s="109"/>
      <c r="L10" s="109"/>
      <c r="M10" s="109"/>
      <c r="N10" s="109"/>
    </row>
    <row r="11" spans="1:19" ht="29.15" customHeight="1">
      <c r="A11" s="163"/>
      <c r="B11" s="164" t="s">
        <v>143</v>
      </c>
      <c r="C11" s="165"/>
      <c r="D11" s="165"/>
      <c r="E11" s="262"/>
      <c r="F11" s="262"/>
      <c r="G11" s="262"/>
      <c r="H11" s="262"/>
      <c r="I11" s="109"/>
      <c r="J11" s="109"/>
      <c r="K11" s="109"/>
      <c r="L11" s="109"/>
      <c r="M11" s="109"/>
      <c r="N11" s="109"/>
    </row>
    <row r="12" spans="1:19" ht="25">
      <c r="A12" s="163"/>
      <c r="B12" s="166"/>
      <c r="C12" s="165"/>
      <c r="D12" s="165"/>
      <c r="E12" s="262"/>
      <c r="F12" s="262"/>
      <c r="G12" s="262"/>
      <c r="H12" s="262"/>
      <c r="I12" s="109"/>
      <c r="J12" s="109"/>
      <c r="K12" s="109"/>
      <c r="L12" s="109"/>
      <c r="M12" s="109"/>
      <c r="N12" s="109"/>
    </row>
    <row r="13" spans="1:19" ht="25" customHeight="1">
      <c r="A13" s="77"/>
      <c r="B13" s="427" t="s">
        <v>72</v>
      </c>
      <c r="C13" s="428"/>
      <c r="D13" s="428"/>
      <c r="E13" s="428"/>
      <c r="F13" s="394"/>
      <c r="G13" s="262"/>
      <c r="H13" s="262"/>
      <c r="I13" s="109"/>
      <c r="J13" s="109"/>
      <c r="K13" s="109"/>
      <c r="L13" s="109"/>
      <c r="M13" s="109"/>
      <c r="N13" s="109"/>
    </row>
    <row r="14" spans="1:19" ht="25" customHeight="1">
      <c r="A14" s="77"/>
      <c r="B14" s="117" t="s">
        <v>9</v>
      </c>
      <c r="C14" s="429" t="str">
        <f>IF('ANXE1a-Dépenses prévi'!C14:C14=0,"Veuillez renseigner cette information à l'annexe 1",'ANXE1a-Dépenses prévi'!C14:C14)</f>
        <v>Veuillez renseigner cette information à l'annexe 1</v>
      </c>
      <c r="D14" s="430"/>
      <c r="E14" s="430"/>
      <c r="F14" s="431"/>
      <c r="G14" s="262"/>
      <c r="H14" s="262"/>
      <c r="I14" s="109"/>
      <c r="J14" s="109"/>
      <c r="K14" s="109"/>
      <c r="L14" s="109"/>
      <c r="M14" s="109"/>
      <c r="N14" s="109"/>
    </row>
    <row r="15" spans="1:19" ht="25" customHeight="1">
      <c r="A15" s="77"/>
      <c r="B15" s="118"/>
      <c r="C15" s="119"/>
      <c r="D15" s="119"/>
      <c r="E15" s="263"/>
      <c r="F15" s="263"/>
      <c r="G15" s="263"/>
      <c r="H15" s="263"/>
      <c r="I15" s="109"/>
      <c r="J15" s="109"/>
      <c r="K15" s="109"/>
      <c r="L15" s="109"/>
      <c r="M15" s="109"/>
      <c r="N15" s="109"/>
    </row>
    <row r="16" spans="1:19" ht="25" customHeight="1">
      <c r="A16" s="121"/>
      <c r="B16" s="427" t="s">
        <v>10</v>
      </c>
      <c r="C16" s="428"/>
      <c r="D16" s="428"/>
      <c r="E16" s="428"/>
      <c r="F16" s="394"/>
      <c r="G16" s="262"/>
      <c r="H16" s="262"/>
      <c r="I16" s="109"/>
      <c r="J16" s="109"/>
      <c r="K16" s="109"/>
      <c r="L16" s="109"/>
      <c r="M16" s="109"/>
      <c r="N16" s="109"/>
    </row>
    <row r="17" spans="1:14" ht="25" customHeight="1">
      <c r="A17" s="77"/>
      <c r="B17" s="117" t="s">
        <v>11</v>
      </c>
      <c r="C17" s="429" t="str">
        <f>IF('ANXE1a-Dépenses prévi'!C17:C17=0,"Veuillez renseigner cette information à l'annexe 1",'ANXE1a-Dépenses prévi'!C17:C17)</f>
        <v>Veuillez renseigner cette information à l'annexe 1</v>
      </c>
      <c r="D17" s="430"/>
      <c r="E17" s="430"/>
      <c r="F17" s="431"/>
      <c r="G17" s="262"/>
      <c r="H17" s="262"/>
      <c r="I17" s="109"/>
      <c r="J17" s="109"/>
      <c r="K17" s="109"/>
      <c r="L17" s="109"/>
      <c r="M17" s="109"/>
      <c r="N17" s="109"/>
    </row>
    <row r="18" spans="1:14" ht="25" customHeight="1">
      <c r="A18" s="77"/>
      <c r="B18" s="130"/>
      <c r="C18" s="131"/>
      <c r="D18" s="131"/>
      <c r="E18" s="264"/>
      <c r="F18" s="264"/>
      <c r="G18" s="270"/>
      <c r="H18" s="270"/>
      <c r="I18" s="109"/>
      <c r="J18" s="109"/>
      <c r="K18" s="109"/>
      <c r="L18" s="109"/>
      <c r="M18" s="109"/>
      <c r="N18" s="109"/>
    </row>
    <row r="19" spans="1:14">
      <c r="A19" s="77"/>
      <c r="B19" s="121"/>
      <c r="C19" s="122"/>
      <c r="D19" s="109"/>
      <c r="E19" s="265"/>
      <c r="F19" s="265"/>
      <c r="G19" s="265"/>
      <c r="H19" s="265"/>
      <c r="I19" s="109"/>
      <c r="J19" s="109"/>
      <c r="K19" s="109"/>
      <c r="L19" s="109"/>
      <c r="M19" s="109"/>
      <c r="N19" s="109"/>
    </row>
    <row r="20" spans="1:14" ht="27.65" customHeight="1">
      <c r="A20" s="77"/>
      <c r="B20" s="424" t="s">
        <v>142</v>
      </c>
      <c r="C20" s="425"/>
      <c r="D20" s="425"/>
      <c r="E20" s="425"/>
      <c r="F20" s="425"/>
      <c r="G20" s="425"/>
      <c r="H20" s="426"/>
      <c r="I20" s="109"/>
      <c r="J20" s="109"/>
      <c r="K20" s="109"/>
      <c r="L20" s="109"/>
      <c r="M20" s="109"/>
      <c r="N20" s="109"/>
    </row>
    <row r="21" spans="1:14">
      <c r="A21" s="77"/>
      <c r="B21" s="77"/>
      <c r="C21" s="168"/>
      <c r="D21" s="168"/>
      <c r="E21" s="266"/>
      <c r="F21" s="266"/>
      <c r="G21" s="266"/>
      <c r="H21" s="266"/>
      <c r="I21" s="109"/>
      <c r="J21" s="109"/>
      <c r="K21" s="109"/>
      <c r="L21" s="109"/>
      <c r="M21" s="109"/>
      <c r="N21" s="109"/>
    </row>
    <row r="22" spans="1:14" ht="69.5" customHeight="1">
      <c r="A22" s="77"/>
      <c r="B22" s="107" t="s">
        <v>12</v>
      </c>
      <c r="C22" s="107" t="s">
        <v>354</v>
      </c>
      <c r="D22" s="107" t="s">
        <v>353</v>
      </c>
      <c r="E22" s="267" t="s">
        <v>352</v>
      </c>
      <c r="F22" s="267" t="s">
        <v>329</v>
      </c>
      <c r="G22" s="267" t="s">
        <v>330</v>
      </c>
      <c r="H22" s="267" t="s">
        <v>331</v>
      </c>
      <c r="I22" s="109"/>
      <c r="J22" s="109"/>
      <c r="K22" s="109"/>
      <c r="L22" s="109"/>
      <c r="M22" s="109"/>
      <c r="N22" s="109"/>
    </row>
    <row r="23" spans="1:14" ht="34.5" customHeight="1">
      <c r="A23" s="77"/>
      <c r="B23" s="139"/>
      <c r="C23" s="139" t="s">
        <v>355</v>
      </c>
      <c r="D23" s="139" t="s">
        <v>356</v>
      </c>
      <c r="E23" s="139" t="s">
        <v>358</v>
      </c>
      <c r="F23" s="139" t="s">
        <v>357</v>
      </c>
      <c r="G23" s="139" t="s">
        <v>359</v>
      </c>
      <c r="H23" s="139" t="s">
        <v>360</v>
      </c>
      <c r="I23" s="109"/>
      <c r="J23" s="109"/>
      <c r="K23" s="109"/>
      <c r="L23" s="109"/>
      <c r="M23" s="109"/>
      <c r="N23" s="109"/>
    </row>
    <row r="24" spans="1:14" ht="22" customHeight="1">
      <c r="A24" s="2"/>
      <c r="B24" s="319"/>
      <c r="C24" s="15"/>
      <c r="D24" s="16"/>
      <c r="E24" s="272"/>
      <c r="F24" s="272"/>
      <c r="G24" s="272"/>
      <c r="H24" s="272"/>
    </row>
    <row r="25" spans="1:14" ht="22" customHeight="1">
      <c r="A25" s="2"/>
      <c r="B25" s="319"/>
      <c r="C25" s="15"/>
      <c r="D25" s="16"/>
      <c r="E25" s="272"/>
      <c r="F25" s="272"/>
      <c r="G25" s="272"/>
      <c r="H25" s="272"/>
    </row>
    <row r="26" spans="1:14" ht="22" customHeight="1">
      <c r="A26" s="2"/>
      <c r="B26" s="319"/>
      <c r="C26" s="15"/>
      <c r="D26" s="16"/>
      <c r="E26" s="272"/>
      <c r="F26" s="272"/>
      <c r="G26" s="272"/>
      <c r="H26" s="272"/>
    </row>
    <row r="27" spans="1:14" ht="22" customHeight="1">
      <c r="A27" s="2"/>
      <c r="B27" s="319"/>
      <c r="C27" s="15"/>
      <c r="D27" s="16"/>
      <c r="E27" s="272"/>
      <c r="F27" s="272"/>
      <c r="G27" s="272"/>
      <c r="H27" s="272"/>
    </row>
    <row r="28" spans="1:14" ht="22" customHeight="1">
      <c r="A28" s="2"/>
      <c r="B28" s="319"/>
      <c r="C28" s="15"/>
      <c r="D28" s="16"/>
      <c r="E28" s="272"/>
      <c r="F28" s="272"/>
      <c r="G28" s="272"/>
      <c r="H28" s="272"/>
    </row>
    <row r="29" spans="1:14" ht="22" customHeight="1">
      <c r="A29" s="2"/>
      <c r="B29" s="319"/>
      <c r="C29" s="15"/>
      <c r="D29" s="16"/>
      <c r="E29" s="272"/>
      <c r="F29" s="272"/>
      <c r="G29" s="272"/>
      <c r="H29" s="272"/>
    </row>
    <row r="30" spans="1:14" ht="22" customHeight="1">
      <c r="A30" s="2"/>
      <c r="B30" s="319"/>
      <c r="C30" s="15"/>
      <c r="D30" s="16"/>
      <c r="E30" s="272"/>
      <c r="F30" s="272"/>
      <c r="G30" s="272"/>
      <c r="H30" s="272"/>
    </row>
    <row r="31" spans="1:14" ht="22" customHeight="1">
      <c r="A31" s="2"/>
      <c r="B31" s="319"/>
      <c r="C31" s="15"/>
      <c r="D31" s="16"/>
      <c r="E31" s="272"/>
      <c r="F31" s="272"/>
      <c r="G31" s="272"/>
      <c r="H31" s="272"/>
    </row>
    <row r="32" spans="1:14" ht="22" customHeight="1">
      <c r="A32" s="2"/>
      <c r="B32" s="319"/>
      <c r="C32" s="15"/>
      <c r="D32" s="16"/>
      <c r="E32" s="272"/>
      <c r="F32" s="272"/>
      <c r="G32" s="272"/>
      <c r="H32" s="272"/>
    </row>
    <row r="33" spans="1:14" ht="22" customHeight="1">
      <c r="A33" s="2"/>
      <c r="B33" s="319"/>
      <c r="C33" s="15"/>
      <c r="D33" s="16"/>
      <c r="E33" s="272"/>
      <c r="F33" s="272"/>
      <c r="G33" s="272"/>
      <c r="H33" s="272"/>
    </row>
    <row r="34" spans="1:14" ht="22" customHeight="1">
      <c r="A34" s="2"/>
      <c r="B34" s="319"/>
      <c r="C34" s="15"/>
      <c r="D34" s="16"/>
      <c r="E34" s="272"/>
      <c r="F34" s="272"/>
      <c r="G34" s="272"/>
      <c r="H34" s="272"/>
    </row>
    <row r="35" spans="1:14" ht="22" customHeight="1">
      <c r="A35" s="2"/>
      <c r="B35" s="319"/>
      <c r="C35" s="15"/>
      <c r="D35" s="16"/>
      <c r="E35" s="272"/>
      <c r="F35" s="272"/>
      <c r="G35" s="272"/>
      <c r="H35" s="272"/>
    </row>
    <row r="36" spans="1:14" ht="22" customHeight="1">
      <c r="A36" s="2"/>
      <c r="B36" s="319"/>
      <c r="C36" s="15"/>
      <c r="D36" s="16"/>
      <c r="E36" s="272"/>
      <c r="F36" s="272"/>
      <c r="G36" s="272"/>
      <c r="H36" s="272"/>
    </row>
    <row r="37" spans="1:14" ht="22" customHeight="1">
      <c r="A37" s="2"/>
      <c r="B37" s="319"/>
      <c r="C37" s="15"/>
      <c r="D37" s="16"/>
      <c r="E37" s="272"/>
      <c r="F37" s="272"/>
      <c r="G37" s="272"/>
      <c r="H37" s="272"/>
    </row>
    <row r="38" spans="1:14" ht="22" customHeight="1">
      <c r="A38" s="2"/>
      <c r="B38" s="319"/>
      <c r="C38" s="15"/>
      <c r="D38" s="16"/>
      <c r="E38" s="272"/>
      <c r="F38" s="272"/>
      <c r="G38" s="272"/>
      <c r="H38" s="272"/>
    </row>
    <row r="39" spans="1:14" ht="22" customHeight="1">
      <c r="A39" s="2"/>
      <c r="B39" s="319"/>
      <c r="C39" s="15"/>
      <c r="D39" s="16"/>
      <c r="E39" s="272"/>
      <c r="F39" s="272"/>
      <c r="G39" s="272"/>
      <c r="H39" s="272"/>
    </row>
    <row r="40" spans="1:14" ht="22" customHeight="1">
      <c r="A40" s="2"/>
      <c r="B40" s="319"/>
      <c r="C40" s="15"/>
      <c r="D40" s="16"/>
      <c r="E40" s="272"/>
      <c r="F40" s="272"/>
      <c r="G40" s="272"/>
      <c r="H40" s="272"/>
    </row>
    <row r="41" spans="1:14" ht="22" customHeight="1">
      <c r="A41" s="2"/>
      <c r="B41" s="319"/>
      <c r="C41" s="15"/>
      <c r="D41" s="16"/>
      <c r="E41" s="272"/>
      <c r="F41" s="272"/>
      <c r="G41" s="272"/>
      <c r="H41" s="272"/>
    </row>
    <row r="42" spans="1:14" ht="22" customHeight="1">
      <c r="A42" s="2"/>
      <c r="B42" s="319"/>
      <c r="C42" s="15"/>
      <c r="D42" s="16"/>
      <c r="E42" s="272"/>
      <c r="F42" s="272"/>
      <c r="G42" s="272"/>
      <c r="H42" s="272"/>
    </row>
    <row r="43" spans="1:14" ht="32.5" customHeight="1">
      <c r="A43" s="77"/>
      <c r="B43" s="248" t="s">
        <v>73</v>
      </c>
      <c r="C43" s="249">
        <f>SUM(C24:C42)</f>
        <v>0</v>
      </c>
      <c r="D43" s="250"/>
      <c r="E43" s="268">
        <f>SUM(E24:E42)</f>
        <v>0</v>
      </c>
      <c r="F43" s="268">
        <f>SUM(F24:F42)</f>
        <v>0</v>
      </c>
      <c r="G43" s="268">
        <f>SUM(G24:G42)</f>
        <v>0</v>
      </c>
      <c r="H43" s="268">
        <f>SUM(H24:H42)</f>
        <v>0</v>
      </c>
      <c r="I43" s="109"/>
      <c r="J43" s="109"/>
      <c r="K43" s="109"/>
      <c r="L43" s="109"/>
      <c r="M43" s="109"/>
      <c r="N43" s="109"/>
    </row>
    <row r="44" spans="1:14" ht="41.5" customHeight="1">
      <c r="A44" s="109"/>
      <c r="B44" s="109"/>
      <c r="C44" s="109"/>
      <c r="D44" s="109"/>
      <c r="E44" s="267" t="s">
        <v>351</v>
      </c>
      <c r="F44" s="268">
        <f>E43+F43</f>
        <v>0</v>
      </c>
      <c r="G44" s="260"/>
      <c r="H44" s="260"/>
      <c r="I44" s="109"/>
      <c r="J44" s="109"/>
      <c r="K44" s="109"/>
      <c r="L44" s="109"/>
      <c r="M44" s="109"/>
      <c r="N44" s="109"/>
    </row>
    <row r="45" spans="1:14" ht="25" customHeight="1">
      <c r="A45" s="109"/>
      <c r="B45" s="109"/>
      <c r="C45" s="109"/>
      <c r="D45" s="109"/>
      <c r="E45" s="260"/>
      <c r="F45" s="304" t="str">
        <f>IF(F44&lt;462500,"","Attention : l'opération est soumise à un plafond d'aides publique de 462 500€")</f>
        <v/>
      </c>
      <c r="G45" s="260"/>
      <c r="H45" s="260"/>
      <c r="I45" s="109"/>
      <c r="J45" s="109"/>
      <c r="K45" s="109"/>
      <c r="L45" s="109"/>
      <c r="M45" s="109"/>
      <c r="N45" s="109"/>
    </row>
    <row r="46" spans="1:14" ht="15.5">
      <c r="A46" s="109"/>
      <c r="B46" s="109"/>
      <c r="C46" s="109"/>
      <c r="D46" s="109"/>
      <c r="E46" s="260"/>
      <c r="F46" s="303" t="str">
        <f>IF(F44&lt;50000,"Attention, l'opération est soumise à un plancher d'éligibilité de 50 000€ d'aides publiques","")</f>
        <v>Attention, l'opération est soumise à un plancher d'éligibilité de 50 000€ d'aides publiques</v>
      </c>
      <c r="G46" s="260"/>
      <c r="H46" s="260"/>
      <c r="I46" s="109"/>
      <c r="J46" s="109"/>
      <c r="K46" s="109"/>
      <c r="L46" s="109"/>
      <c r="M46" s="109"/>
      <c r="N46" s="109"/>
    </row>
    <row r="47" spans="1:14">
      <c r="A47" s="109"/>
      <c r="B47" s="109"/>
      <c r="C47" s="109"/>
      <c r="D47" s="109"/>
      <c r="E47" s="260"/>
      <c r="G47" s="260"/>
      <c r="H47" s="260"/>
      <c r="I47" s="109"/>
      <c r="J47" s="109"/>
      <c r="K47" s="109"/>
      <c r="L47" s="109"/>
      <c r="M47" s="109"/>
      <c r="N47" s="109"/>
    </row>
    <row r="48" spans="1:14">
      <c r="A48" s="109"/>
      <c r="B48" s="423"/>
      <c r="C48" s="109"/>
      <c r="D48" s="109"/>
      <c r="E48" s="260"/>
      <c r="F48" s="260"/>
      <c r="G48" s="260"/>
      <c r="H48" s="260"/>
      <c r="I48" s="109"/>
      <c r="J48" s="109"/>
      <c r="K48" s="109"/>
      <c r="L48" s="109"/>
      <c r="M48" s="109"/>
      <c r="N48" s="109"/>
    </row>
    <row r="49" spans="1:14">
      <c r="A49" s="109"/>
      <c r="B49" s="423"/>
      <c r="C49" s="109"/>
      <c r="D49" s="109"/>
      <c r="E49" s="260"/>
      <c r="F49" s="260"/>
      <c r="G49" s="260"/>
      <c r="H49" s="260"/>
      <c r="I49" s="109"/>
      <c r="J49" s="109"/>
      <c r="K49" s="109"/>
      <c r="L49" s="109"/>
      <c r="M49" s="109"/>
      <c r="N49" s="109"/>
    </row>
    <row r="50" spans="1:14">
      <c r="A50" s="109"/>
      <c r="B50" s="169"/>
      <c r="C50" s="109"/>
      <c r="D50" s="109"/>
      <c r="E50" s="260"/>
      <c r="F50" s="260"/>
      <c r="G50" s="260"/>
      <c r="H50" s="260"/>
      <c r="I50" s="109"/>
      <c r="J50" s="109"/>
      <c r="K50" s="109"/>
      <c r="L50" s="109"/>
      <c r="M50" s="109"/>
      <c r="N50" s="109"/>
    </row>
    <row r="51" spans="1:14">
      <c r="A51" s="109"/>
      <c r="B51" s="170"/>
      <c r="C51" s="171"/>
      <c r="D51" s="109"/>
      <c r="E51" s="260"/>
      <c r="F51" s="260"/>
      <c r="G51" s="260"/>
      <c r="H51" s="271"/>
      <c r="I51" s="109"/>
      <c r="J51" s="109"/>
      <c r="K51" s="109"/>
      <c r="L51" s="109"/>
      <c r="M51" s="109"/>
      <c r="N51" s="109"/>
    </row>
    <row r="52" spans="1:14">
      <c r="A52" s="109"/>
      <c r="B52" s="170"/>
      <c r="C52" s="171"/>
      <c r="D52" s="109"/>
      <c r="E52" s="261"/>
      <c r="F52" s="261"/>
      <c r="G52" s="261"/>
      <c r="H52" s="260"/>
      <c r="I52" s="109"/>
      <c r="J52" s="109"/>
      <c r="K52" s="109"/>
      <c r="L52" s="109"/>
      <c r="M52" s="109"/>
      <c r="N52" s="109"/>
    </row>
    <row r="53" spans="1:14">
      <c r="A53" s="109"/>
      <c r="B53" s="172"/>
      <c r="C53" s="109"/>
      <c r="D53" s="109"/>
      <c r="E53" s="260"/>
      <c r="F53" s="260"/>
      <c r="G53" s="260"/>
      <c r="H53" s="260"/>
      <c r="I53" s="109"/>
      <c r="J53" s="109"/>
      <c r="K53" s="109"/>
      <c r="L53" s="109"/>
      <c r="M53" s="109"/>
      <c r="N53" s="109"/>
    </row>
    <row r="54" spans="1:14">
      <c r="A54" s="109"/>
      <c r="B54" s="172"/>
      <c r="C54" s="109"/>
      <c r="D54" s="109"/>
      <c r="E54" s="260"/>
      <c r="F54" s="260"/>
      <c r="G54" s="260"/>
      <c r="H54" s="260"/>
      <c r="I54" s="109"/>
      <c r="J54" s="109"/>
      <c r="K54" s="109"/>
      <c r="L54" s="109"/>
      <c r="M54" s="109"/>
      <c r="N54" s="109"/>
    </row>
    <row r="55" spans="1:14">
      <c r="A55" s="109"/>
      <c r="B55" s="109"/>
      <c r="C55" s="109"/>
      <c r="D55" s="109"/>
      <c r="E55" s="260"/>
      <c r="F55" s="260"/>
      <c r="G55" s="260"/>
      <c r="H55" s="260"/>
      <c r="I55" s="109"/>
      <c r="J55" s="109"/>
      <c r="K55" s="109"/>
      <c r="L55" s="109"/>
      <c r="M55" s="109"/>
      <c r="N55" s="109"/>
    </row>
    <row r="56" spans="1:14">
      <c r="A56" s="109"/>
      <c r="B56" s="109"/>
      <c r="C56" s="109"/>
      <c r="D56" s="109"/>
      <c r="E56" s="260"/>
      <c r="F56" s="260"/>
      <c r="G56" s="260"/>
      <c r="H56" s="260"/>
      <c r="I56" s="109"/>
      <c r="J56" s="109"/>
      <c r="K56" s="109"/>
      <c r="L56" s="109"/>
      <c r="M56" s="109"/>
      <c r="N56" s="109"/>
    </row>
    <row r="57" spans="1:14">
      <c r="A57" s="109"/>
      <c r="B57" s="109"/>
      <c r="C57" s="109"/>
      <c r="D57" s="109"/>
      <c r="E57" s="260"/>
      <c r="F57" s="260"/>
      <c r="G57" s="260"/>
      <c r="H57" s="260"/>
      <c r="I57" s="109"/>
      <c r="J57" s="109"/>
      <c r="K57" s="109"/>
      <c r="L57" s="109"/>
      <c r="M57" s="109"/>
      <c r="N57" s="109"/>
    </row>
    <row r="58" spans="1:14">
      <c r="A58" s="109"/>
      <c r="B58" s="109"/>
      <c r="C58" s="109"/>
      <c r="D58" s="109"/>
      <c r="E58" s="260"/>
      <c r="F58" s="260"/>
      <c r="G58" s="260"/>
      <c r="H58" s="260"/>
      <c r="I58" s="109"/>
      <c r="J58" s="109"/>
      <c r="K58" s="109"/>
      <c r="L58" s="109"/>
      <c r="M58" s="109"/>
      <c r="N58" s="109"/>
    </row>
    <row r="59" spans="1:14">
      <c r="A59" s="109"/>
      <c r="B59" s="109"/>
      <c r="C59" s="109"/>
      <c r="D59" s="109"/>
      <c r="E59" s="260"/>
      <c r="F59" s="260"/>
      <c r="G59" s="260"/>
      <c r="H59" s="260"/>
      <c r="I59" s="109"/>
      <c r="J59" s="109"/>
      <c r="K59" s="109"/>
      <c r="L59" s="109"/>
      <c r="M59" s="109"/>
      <c r="N59" s="109"/>
    </row>
    <row r="60" spans="1:14">
      <c r="A60" s="109"/>
      <c r="B60" s="109"/>
      <c r="C60" s="109"/>
      <c r="D60" s="109"/>
      <c r="E60" s="260"/>
      <c r="F60" s="260"/>
      <c r="G60" s="260"/>
      <c r="H60" s="260"/>
      <c r="I60" s="109"/>
      <c r="J60" s="109"/>
      <c r="K60" s="109"/>
      <c r="L60" s="109"/>
      <c r="M60" s="109"/>
      <c r="N60" s="109"/>
    </row>
    <row r="61" spans="1:14">
      <c r="A61" s="109"/>
      <c r="B61" s="109"/>
      <c r="C61" s="109"/>
      <c r="D61" s="109"/>
      <c r="E61" s="260"/>
      <c r="F61" s="260"/>
      <c r="G61" s="260"/>
      <c r="H61" s="260"/>
      <c r="I61" s="109"/>
      <c r="J61" s="109"/>
      <c r="K61" s="109"/>
      <c r="L61" s="109"/>
      <c r="M61" s="109"/>
      <c r="N61" s="109"/>
    </row>
    <row r="62" spans="1:14">
      <c r="A62" s="109"/>
      <c r="B62" s="109"/>
      <c r="C62" s="109"/>
      <c r="D62" s="109"/>
      <c r="E62" s="260"/>
      <c r="F62" s="260"/>
      <c r="G62" s="260"/>
      <c r="H62" s="260"/>
      <c r="I62" s="109"/>
      <c r="J62" s="109"/>
      <c r="K62" s="109"/>
      <c r="L62" s="109"/>
      <c r="M62" s="109"/>
      <c r="N62" s="109"/>
    </row>
    <row r="63" spans="1:14">
      <c r="A63" s="109"/>
      <c r="B63" s="109"/>
      <c r="C63" s="109"/>
      <c r="D63" s="109"/>
      <c r="E63" s="260"/>
      <c r="F63" s="260"/>
      <c r="G63" s="260"/>
      <c r="H63" s="260"/>
      <c r="I63" s="109"/>
      <c r="J63" s="109"/>
      <c r="K63" s="109"/>
      <c r="L63" s="109"/>
      <c r="M63" s="109"/>
      <c r="N63" s="109"/>
    </row>
    <row r="64" spans="1:14">
      <c r="A64" s="109"/>
      <c r="B64" s="109"/>
      <c r="C64" s="109"/>
      <c r="D64" s="109"/>
      <c r="E64" s="260"/>
      <c r="F64" s="260"/>
      <c r="G64" s="260"/>
      <c r="H64" s="260"/>
      <c r="I64" s="109"/>
      <c r="J64" s="109"/>
      <c r="K64" s="109"/>
      <c r="L64" s="109"/>
      <c r="M64" s="109"/>
      <c r="N64" s="109"/>
    </row>
    <row r="65" spans="1:14">
      <c r="A65" s="109"/>
      <c r="B65" s="109"/>
      <c r="C65" s="109"/>
      <c r="D65" s="109"/>
      <c r="E65" s="260"/>
      <c r="F65" s="260"/>
      <c r="G65" s="260"/>
      <c r="H65" s="260"/>
      <c r="I65" s="109"/>
      <c r="J65" s="109"/>
      <c r="K65" s="109"/>
      <c r="L65" s="109"/>
      <c r="M65" s="109"/>
      <c r="N65" s="109"/>
    </row>
    <row r="66" spans="1:14">
      <c r="A66" s="109"/>
      <c r="B66" s="109"/>
      <c r="C66" s="109"/>
      <c r="D66" s="109"/>
      <c r="E66" s="260"/>
      <c r="F66" s="260"/>
      <c r="G66" s="260"/>
      <c r="H66" s="260"/>
      <c r="I66" s="109"/>
      <c r="J66" s="109"/>
      <c r="K66" s="109"/>
      <c r="L66" s="109"/>
      <c r="M66" s="109"/>
      <c r="N66" s="109"/>
    </row>
    <row r="67" spans="1:14">
      <c r="A67" s="109"/>
      <c r="B67" s="109"/>
      <c r="C67" s="109"/>
      <c r="D67" s="109"/>
      <c r="E67" s="260"/>
      <c r="F67" s="260"/>
      <c r="G67" s="260"/>
      <c r="H67" s="260"/>
      <c r="I67" s="109"/>
      <c r="J67" s="109"/>
      <c r="K67" s="109"/>
      <c r="L67" s="109"/>
      <c r="M67" s="109"/>
      <c r="N67" s="109"/>
    </row>
    <row r="68" spans="1:14">
      <c r="A68" s="109"/>
      <c r="B68" s="109"/>
      <c r="C68" s="109"/>
      <c r="D68" s="109"/>
      <c r="E68" s="260"/>
      <c r="F68" s="260"/>
      <c r="G68" s="260"/>
      <c r="H68" s="260"/>
      <c r="I68" s="109"/>
      <c r="J68" s="109"/>
      <c r="K68" s="109"/>
      <c r="L68" s="109"/>
      <c r="M68" s="109"/>
      <c r="N68" s="109"/>
    </row>
    <row r="69" spans="1:14">
      <c r="A69" s="109"/>
      <c r="B69" s="109"/>
      <c r="C69" s="109"/>
      <c r="D69" s="109"/>
      <c r="E69" s="260"/>
      <c r="F69" s="260"/>
      <c r="G69" s="260"/>
      <c r="H69" s="260"/>
      <c r="I69" s="109"/>
      <c r="J69" s="109"/>
      <c r="K69" s="109"/>
      <c r="L69" s="109"/>
      <c r="M69" s="109"/>
      <c r="N69" s="109"/>
    </row>
    <row r="70" spans="1:14">
      <c r="A70" s="109"/>
      <c r="B70" s="109"/>
      <c r="C70" s="109"/>
      <c r="D70" s="109"/>
      <c r="E70" s="260"/>
      <c r="F70" s="260"/>
      <c r="G70" s="260"/>
      <c r="H70" s="260"/>
      <c r="I70" s="109"/>
      <c r="J70" s="109"/>
      <c r="K70" s="109"/>
      <c r="L70" s="109"/>
      <c r="M70" s="109"/>
      <c r="N70" s="109"/>
    </row>
  </sheetData>
  <sheetProtection algorithmName="SHA-512" hashValue="i8P8naKah/v/OtBuap6sK95EuZyQr4FzJ6oKHxFMojfMVDfFp/q0AUAQH8MWRxGtm+8wU4i/e2VHCd4mSZK78w==" saltValue="MDwIk0UupnBZ48HvEdUXjQ==" spinCount="100000" sheet="1" formatCells="0" formatColumns="0" formatRows="0" insertColumn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C33" sqref="C33:E33"/>
    </sheetView>
  </sheetViews>
  <sheetFormatPr baseColWidth="10" defaultColWidth="10.81640625" defaultRowHeight="14.5"/>
  <cols>
    <col min="1" max="1" width="5.54296875" style="1" customWidth="1"/>
    <col min="2" max="2" width="50.26953125" style="1" customWidth="1"/>
    <col min="3" max="3" width="29" style="1" customWidth="1"/>
    <col min="4" max="4" width="34.453125" style="1" customWidth="1"/>
    <col min="5" max="5" width="26.453125" style="1" customWidth="1"/>
    <col min="6" max="6" width="23" style="1" customWidth="1"/>
    <col min="7" max="7" width="10.81640625" style="1"/>
    <col min="8" max="8" width="50" style="1" customWidth="1"/>
    <col min="9" max="16384" width="10.81640625" style="1"/>
  </cols>
  <sheetData>
    <row r="1" spans="1:18" ht="154" customHeight="1">
      <c r="A1" s="109"/>
      <c r="B1" s="109"/>
      <c r="C1" s="109"/>
      <c r="D1" s="109"/>
      <c r="E1" s="109"/>
      <c r="F1" s="109"/>
      <c r="G1" s="109"/>
      <c r="H1" s="109"/>
      <c r="I1" s="109"/>
      <c r="J1" s="109"/>
      <c r="K1" s="109"/>
      <c r="L1" s="109"/>
      <c r="M1" s="109"/>
    </row>
    <row r="2" spans="1:18" customFormat="1" ht="30">
      <c r="A2" s="109"/>
      <c r="B2" s="329" t="s">
        <v>150</v>
      </c>
      <c r="C2" s="454"/>
      <c r="D2" s="454"/>
      <c r="E2" s="454"/>
      <c r="F2" s="454"/>
      <c r="G2" s="109"/>
      <c r="H2" s="125"/>
      <c r="I2" s="125"/>
      <c r="J2" s="109"/>
      <c r="K2" s="109"/>
      <c r="L2" s="109"/>
      <c r="M2" s="109"/>
    </row>
    <row r="3" spans="1:18" customFormat="1" ht="18">
      <c r="A3" s="109"/>
      <c r="B3" s="330" t="s">
        <v>295</v>
      </c>
      <c r="C3" s="454"/>
      <c r="D3" s="454"/>
      <c r="E3" s="454"/>
      <c r="F3" s="454"/>
      <c r="G3" s="109"/>
      <c r="H3" s="126"/>
      <c r="I3" s="126"/>
      <c r="J3" s="109"/>
      <c r="K3" s="109"/>
      <c r="L3" s="109"/>
      <c r="M3" s="109"/>
    </row>
    <row r="4" spans="1:18" customFormat="1" ht="18">
      <c r="A4" s="109"/>
      <c r="B4" s="330" t="s">
        <v>40</v>
      </c>
      <c r="C4" s="454"/>
      <c r="D4" s="454"/>
      <c r="E4" s="454"/>
      <c r="F4" s="454"/>
      <c r="G4" s="109"/>
      <c r="H4" s="126"/>
      <c r="I4" s="126"/>
      <c r="J4" s="109"/>
      <c r="K4" s="109"/>
      <c r="L4" s="109"/>
      <c r="M4" s="109"/>
    </row>
    <row r="5" spans="1:18" customFormat="1" ht="19.5" customHeight="1">
      <c r="A5" s="109"/>
      <c r="B5" s="109"/>
      <c r="C5" s="109"/>
      <c r="D5" s="109"/>
      <c r="E5" s="109"/>
      <c r="F5" s="109"/>
      <c r="G5" s="109"/>
      <c r="H5" s="109"/>
      <c r="I5" s="109"/>
      <c r="J5" s="109"/>
      <c r="K5" s="109"/>
      <c r="L5" s="109"/>
      <c r="M5" s="109"/>
    </row>
    <row r="6" spans="1:18" customFormat="1" ht="19.5" customHeight="1">
      <c r="A6" s="109"/>
      <c r="B6" s="110" t="s">
        <v>415</v>
      </c>
      <c r="C6" s="111"/>
      <c r="D6" s="111"/>
      <c r="E6" s="111"/>
      <c r="F6" s="111"/>
      <c r="G6" s="111"/>
      <c r="H6" s="111"/>
      <c r="I6" s="111"/>
      <c r="J6" s="109"/>
      <c r="K6" s="109"/>
      <c r="L6" s="109"/>
      <c r="M6" s="109"/>
    </row>
    <row r="7" spans="1:18" customFormat="1" ht="18.649999999999999" customHeight="1">
      <c r="A7" s="109"/>
      <c r="B7" s="110" t="s">
        <v>412</v>
      </c>
      <c r="C7" s="111"/>
      <c r="D7" s="111"/>
      <c r="E7" s="111"/>
      <c r="F7" s="111"/>
      <c r="G7" s="111"/>
      <c r="H7" s="111"/>
      <c r="I7" s="111"/>
      <c r="J7" s="109"/>
      <c r="K7" s="109"/>
      <c r="L7" s="109"/>
      <c r="M7" s="109"/>
    </row>
    <row r="8" spans="1:18" customFormat="1" ht="18.649999999999999" customHeight="1">
      <c r="A8" s="109"/>
      <c r="B8" s="230" t="s">
        <v>411</v>
      </c>
      <c r="C8" s="111"/>
      <c r="D8" s="111"/>
      <c r="E8" s="111"/>
      <c r="F8" s="111"/>
      <c r="G8" s="111"/>
      <c r="H8" s="111"/>
      <c r="I8" s="111"/>
      <c r="J8" s="109"/>
      <c r="K8" s="109"/>
      <c r="L8" s="109"/>
      <c r="M8" s="109"/>
      <c r="N8" s="1"/>
      <c r="O8" s="1"/>
      <c r="P8" s="1"/>
      <c r="Q8" s="1"/>
      <c r="R8" s="1"/>
    </row>
    <row r="9" spans="1:18" customFormat="1" ht="18" customHeight="1">
      <c r="A9" s="109"/>
      <c r="B9" s="109"/>
      <c r="C9" s="109"/>
      <c r="D9" s="109"/>
      <c r="E9" s="109"/>
      <c r="F9" s="109"/>
      <c r="G9" s="109"/>
      <c r="H9" s="109"/>
      <c r="I9" s="109"/>
      <c r="J9" s="109"/>
      <c r="K9" s="109"/>
      <c r="L9" s="109"/>
      <c r="M9" s="109"/>
    </row>
    <row r="10" spans="1:18" customFormat="1" ht="25">
      <c r="A10" s="109"/>
      <c r="B10" s="112" t="s">
        <v>320</v>
      </c>
      <c r="C10" s="111"/>
      <c r="D10" s="111"/>
      <c r="E10" s="111"/>
      <c r="F10" s="111"/>
      <c r="G10" s="111"/>
      <c r="H10" s="111"/>
      <c r="I10" s="111"/>
      <c r="J10" s="109"/>
      <c r="K10" s="109"/>
      <c r="L10" s="109"/>
      <c r="M10" s="109"/>
    </row>
    <row r="11" spans="1:18" ht="29.5" customHeight="1">
      <c r="A11" s="109"/>
      <c r="B11" s="455" t="s">
        <v>151</v>
      </c>
      <c r="C11" s="332"/>
      <c r="D11" s="332"/>
      <c r="E11" s="332"/>
      <c r="F11" s="332"/>
      <c r="G11" s="120"/>
      <c r="H11" s="77"/>
      <c r="I11" s="133"/>
      <c r="J11" s="133"/>
      <c r="K11" s="109"/>
      <c r="L11" s="109"/>
      <c r="M11" s="109"/>
    </row>
    <row r="12" spans="1:18" ht="13" customHeight="1">
      <c r="A12" s="109"/>
      <c r="B12" s="173"/>
      <c r="C12" s="109"/>
      <c r="D12" s="109"/>
      <c r="E12" s="109"/>
      <c r="F12" s="109"/>
      <c r="G12" s="120"/>
      <c r="H12" s="77"/>
      <c r="I12" s="133"/>
      <c r="J12" s="133"/>
      <c r="K12" s="109"/>
      <c r="L12" s="109"/>
      <c r="M12" s="109"/>
    </row>
    <row r="13" spans="1:18" ht="22" customHeight="1">
      <c r="A13" s="109"/>
      <c r="B13" s="456" t="s">
        <v>72</v>
      </c>
      <c r="C13" s="457"/>
      <c r="D13" s="457"/>
      <c r="E13" s="458"/>
      <c r="F13" s="109"/>
      <c r="G13" s="109"/>
      <c r="H13" s="77"/>
      <c r="I13" s="133"/>
      <c r="J13" s="133"/>
      <c r="K13" s="109"/>
      <c r="L13" s="109"/>
      <c r="M13" s="109"/>
    </row>
    <row r="14" spans="1:18" ht="22" customHeight="1">
      <c r="A14" s="109"/>
      <c r="B14" s="117" t="s">
        <v>9</v>
      </c>
      <c r="C14" s="429" t="str">
        <f>IF('ANXE1a-Dépenses prévi'!C14:C14=0,"Veuillez renseigner cette information à l'annexe 1",'ANXE1a-Dépenses prévi'!C14:C14)</f>
        <v>Veuillez renseigner cette information à l'annexe 1</v>
      </c>
      <c r="D14" s="430"/>
      <c r="E14" s="431"/>
      <c r="F14" s="109"/>
      <c r="G14" s="109"/>
      <c r="H14" s="118"/>
      <c r="I14" s="133"/>
      <c r="J14" s="133"/>
      <c r="K14" s="109"/>
      <c r="L14" s="109"/>
      <c r="M14" s="109"/>
    </row>
    <row r="15" spans="1:18" ht="22" customHeight="1">
      <c r="A15" s="109"/>
      <c r="B15" s="118"/>
      <c r="C15" s="119"/>
      <c r="D15" s="119"/>
      <c r="E15" s="119"/>
      <c r="F15" s="109"/>
      <c r="G15" s="120"/>
      <c r="H15" s="118"/>
      <c r="I15" s="133"/>
      <c r="J15" s="133"/>
      <c r="K15" s="109"/>
      <c r="L15" s="109"/>
      <c r="M15" s="109"/>
    </row>
    <row r="16" spans="1:18" ht="22" customHeight="1">
      <c r="A16" s="109"/>
      <c r="B16" s="427" t="s">
        <v>10</v>
      </c>
      <c r="C16" s="428"/>
      <c r="D16" s="428"/>
      <c r="E16" s="394"/>
      <c r="F16" s="109"/>
      <c r="G16" s="109"/>
      <c r="H16" s="228"/>
      <c r="I16" s="167"/>
      <c r="J16" s="167"/>
      <c r="K16" s="109"/>
      <c r="L16" s="109"/>
      <c r="M16" s="109"/>
    </row>
    <row r="17" spans="1:18" ht="22" customHeight="1">
      <c r="A17" s="109"/>
      <c r="B17" s="117" t="s">
        <v>11</v>
      </c>
      <c r="C17" s="429" t="str">
        <f>IF('ANXE1a-Dépenses prévi'!C17:C17=0,"Veuillez renseigner cette information à l'annexe 1",'ANXE1a-Dépenses prévi'!C17:C17)</f>
        <v>Veuillez renseigner cette information à l'annexe 1</v>
      </c>
      <c r="D17" s="430"/>
      <c r="E17" s="431"/>
      <c r="F17" s="109"/>
      <c r="G17" s="109"/>
      <c r="H17" s="118"/>
      <c r="I17" s="133"/>
      <c r="J17" s="133"/>
      <c r="K17" s="109"/>
      <c r="L17" s="109"/>
      <c r="M17" s="109"/>
    </row>
    <row r="18" spans="1:18">
      <c r="A18" s="109"/>
      <c r="B18" s="130"/>
      <c r="C18" s="131"/>
      <c r="D18" s="131"/>
      <c r="E18" s="132"/>
      <c r="F18" s="133"/>
      <c r="G18" s="120"/>
      <c r="H18" s="118"/>
      <c r="I18" s="133"/>
      <c r="J18" s="133"/>
      <c r="K18" s="109"/>
      <c r="L18" s="109"/>
      <c r="M18" s="109"/>
    </row>
    <row r="19" spans="1:18" ht="21.5" customHeight="1">
      <c r="A19" s="109"/>
      <c r="B19" s="427" t="s">
        <v>12</v>
      </c>
      <c r="C19" s="428"/>
      <c r="D19" s="428"/>
      <c r="E19" s="394"/>
      <c r="F19" s="109"/>
      <c r="G19" s="109"/>
      <c r="H19" s="118"/>
      <c r="I19" s="133"/>
      <c r="J19" s="133"/>
      <c r="K19" s="109"/>
      <c r="L19" s="109"/>
      <c r="M19" s="109"/>
    </row>
    <row r="20" spans="1:18" ht="26.15" customHeight="1">
      <c r="A20" s="109"/>
      <c r="B20" s="117" t="s">
        <v>9</v>
      </c>
      <c r="C20" s="429" t="str">
        <f>IF('ANXE1a-Dépenses prévi'!C20:C20=0,"Veuillez renseigner cette information à l'annexe 1",'ANXE1a-Dépenses prévi'!C20:C20)</f>
        <v>Veuillez renseigner cette information à l'annexe 1</v>
      </c>
      <c r="D20" s="430"/>
      <c r="E20" s="431"/>
      <c r="F20" s="109"/>
      <c r="G20" s="109"/>
      <c r="H20" s="118"/>
      <c r="I20" s="133"/>
      <c r="J20" s="133"/>
      <c r="K20" s="109"/>
      <c r="L20" s="109"/>
      <c r="M20" s="109"/>
    </row>
    <row r="21" spans="1:18" ht="21">
      <c r="A21" s="109"/>
      <c r="B21" s="114"/>
      <c r="C21" s="115"/>
      <c r="D21" s="174"/>
      <c r="E21" s="115"/>
      <c r="F21" s="115"/>
      <c r="G21" s="115"/>
      <c r="H21" s="128"/>
      <c r="I21" s="109"/>
      <c r="J21" s="109"/>
      <c r="K21" s="109"/>
      <c r="L21" s="109"/>
      <c r="M21" s="109"/>
    </row>
    <row r="22" spans="1:18">
      <c r="A22" s="109"/>
      <c r="B22" s="109"/>
      <c r="C22" s="109"/>
      <c r="D22" s="109"/>
      <c r="E22" s="109"/>
      <c r="F22" s="109"/>
      <c r="G22" s="109"/>
      <c r="H22" s="128"/>
      <c r="I22" s="109"/>
      <c r="J22" s="109"/>
      <c r="K22" s="109"/>
      <c r="L22" s="109"/>
      <c r="M22" s="109"/>
    </row>
    <row r="23" spans="1:18">
      <c r="A23" s="109"/>
      <c r="B23" s="109"/>
      <c r="C23" s="109"/>
      <c r="D23" s="109"/>
      <c r="E23" s="109"/>
      <c r="F23" s="109"/>
      <c r="G23" s="109"/>
      <c r="H23" s="128"/>
      <c r="I23" s="109"/>
      <c r="J23" s="109"/>
      <c r="K23" s="109"/>
      <c r="L23" s="109"/>
      <c r="M23" s="109"/>
    </row>
    <row r="24" spans="1:18" ht="34" customHeight="1">
      <c r="A24" s="109"/>
      <c r="B24" s="435" t="s">
        <v>75</v>
      </c>
      <c r="C24" s="436"/>
      <c r="D24" s="436"/>
      <c r="E24" s="436"/>
      <c r="F24" s="128"/>
      <c r="G24" s="128"/>
      <c r="K24" s="128"/>
      <c r="L24" s="128"/>
      <c r="M24" s="109"/>
    </row>
    <row r="25" spans="1:18" ht="30" customHeight="1">
      <c r="B25" s="178" t="s">
        <v>108</v>
      </c>
      <c r="C25" s="437"/>
      <c r="D25" s="437"/>
      <c r="E25" s="438"/>
      <c r="F25" s="128"/>
      <c r="G25" s="128"/>
      <c r="K25" s="128"/>
      <c r="L25" s="128"/>
      <c r="M25" s="109"/>
      <c r="N25" s="109"/>
      <c r="O25" s="109"/>
      <c r="P25" s="109"/>
      <c r="Q25" s="109"/>
      <c r="R25" s="109"/>
    </row>
    <row r="26" spans="1:18" ht="30" customHeight="1">
      <c r="B26" s="178" t="s">
        <v>74</v>
      </c>
      <c r="C26" s="437" t="s">
        <v>107</v>
      </c>
      <c r="D26" s="437"/>
      <c r="E26" s="438"/>
      <c r="F26" s="128"/>
      <c r="G26" s="128"/>
      <c r="K26" s="128"/>
      <c r="L26" s="128"/>
      <c r="M26" s="109"/>
      <c r="N26" s="109"/>
      <c r="O26" s="109"/>
      <c r="P26" s="109"/>
      <c r="Q26" s="109"/>
      <c r="R26" s="109"/>
    </row>
    <row r="27" spans="1:18" ht="30" customHeight="1">
      <c r="B27" s="178" t="s">
        <v>109</v>
      </c>
      <c r="C27" s="437"/>
      <c r="D27" s="437"/>
      <c r="E27" s="438"/>
      <c r="F27" s="128"/>
      <c r="G27" s="128"/>
      <c r="K27" s="128"/>
      <c r="L27" s="128"/>
      <c r="M27" s="109"/>
      <c r="N27" s="109"/>
      <c r="O27" s="109"/>
      <c r="P27" s="109"/>
      <c r="Q27" s="109"/>
      <c r="R27" s="109"/>
    </row>
    <row r="28" spans="1:18" ht="30" customHeight="1">
      <c r="B28" s="178" t="s">
        <v>110</v>
      </c>
      <c r="C28" s="437"/>
      <c r="D28" s="437"/>
      <c r="E28" s="438"/>
      <c r="F28" s="128"/>
      <c r="G28" s="128"/>
      <c r="K28" s="128"/>
      <c r="L28" s="128"/>
      <c r="M28" s="109"/>
      <c r="N28" s="109"/>
      <c r="O28" s="109"/>
      <c r="P28" s="109"/>
      <c r="Q28" s="109"/>
      <c r="R28" s="109"/>
    </row>
    <row r="29" spans="1:18" ht="30" customHeight="1">
      <c r="B29" s="178" t="s">
        <v>111</v>
      </c>
      <c r="C29" s="437" t="s">
        <v>107</v>
      </c>
      <c r="D29" s="437"/>
      <c r="E29" s="438"/>
      <c r="F29" s="128"/>
      <c r="G29" s="128"/>
      <c r="K29" s="128"/>
      <c r="L29" s="128"/>
      <c r="M29" s="109"/>
      <c r="N29" s="109"/>
      <c r="O29" s="109"/>
      <c r="P29" s="109"/>
      <c r="Q29" s="109"/>
      <c r="R29" s="109"/>
    </row>
    <row r="30" spans="1:18" ht="30" customHeight="1">
      <c r="B30" s="178" t="s">
        <v>112</v>
      </c>
      <c r="C30" s="439"/>
      <c r="D30" s="439"/>
      <c r="E30" s="440"/>
      <c r="F30" s="128"/>
      <c r="G30" s="128"/>
      <c r="K30" s="128"/>
      <c r="L30" s="128"/>
      <c r="M30" s="109"/>
      <c r="N30" s="109"/>
      <c r="O30" s="109"/>
      <c r="P30" s="109"/>
      <c r="Q30" s="109"/>
      <c r="R30" s="109"/>
    </row>
    <row r="31" spans="1:18" ht="30" customHeight="1">
      <c r="B31" s="178" t="s">
        <v>113</v>
      </c>
      <c r="C31" s="439"/>
      <c r="D31" s="439"/>
      <c r="E31" s="440"/>
      <c r="F31" s="128"/>
      <c r="G31" s="128"/>
      <c r="K31" s="128"/>
      <c r="L31" s="128"/>
      <c r="M31" s="109"/>
      <c r="N31" s="109"/>
      <c r="O31" s="109"/>
      <c r="P31" s="109"/>
      <c r="Q31" s="109"/>
      <c r="R31" s="109"/>
    </row>
    <row r="32" spans="1:18" ht="30" customHeight="1">
      <c r="B32" s="178" t="s">
        <v>114</v>
      </c>
      <c r="C32" s="439"/>
      <c r="D32" s="439"/>
      <c r="E32" s="440"/>
      <c r="F32" s="128"/>
      <c r="G32" s="128"/>
      <c r="K32" s="128"/>
      <c r="L32" s="128"/>
      <c r="M32" s="109"/>
      <c r="N32" s="109"/>
      <c r="O32" s="109"/>
      <c r="P32" s="109"/>
      <c r="Q32" s="109"/>
      <c r="R32" s="109"/>
    </row>
    <row r="33" spans="2:18" ht="30" customHeight="1">
      <c r="B33" s="178" t="s">
        <v>115</v>
      </c>
      <c r="C33" s="439"/>
      <c r="D33" s="439"/>
      <c r="E33" s="440"/>
      <c r="F33" s="128"/>
      <c r="G33" s="128"/>
      <c r="K33" s="128"/>
      <c r="L33" s="128"/>
      <c r="M33" s="109"/>
      <c r="N33" s="109"/>
      <c r="O33" s="109"/>
      <c r="P33" s="109"/>
      <c r="Q33" s="109"/>
      <c r="R33" s="109"/>
    </row>
    <row r="34" spans="2:18" ht="30" customHeight="1">
      <c r="B34" s="178" t="s">
        <v>116</v>
      </c>
      <c r="C34" s="439"/>
      <c r="D34" s="439"/>
      <c r="E34" s="440"/>
      <c r="F34" s="128"/>
      <c r="G34" s="128"/>
      <c r="H34" s="128"/>
      <c r="I34" s="128"/>
      <c r="J34" s="128"/>
      <c r="K34" s="128"/>
      <c r="L34" s="128"/>
      <c r="M34" s="109"/>
      <c r="N34" s="109"/>
      <c r="O34" s="109"/>
      <c r="P34" s="109"/>
      <c r="Q34" s="109"/>
      <c r="R34" s="109"/>
    </row>
    <row r="35" spans="2:18" ht="30" customHeight="1">
      <c r="B35" s="178" t="s">
        <v>117</v>
      </c>
      <c r="C35" s="439"/>
      <c r="D35" s="439"/>
      <c r="E35" s="440"/>
      <c r="F35" s="128"/>
      <c r="G35" s="128"/>
      <c r="H35" s="128"/>
      <c r="I35" s="128"/>
      <c r="J35" s="128"/>
      <c r="K35" s="128"/>
      <c r="L35" s="128"/>
      <c r="M35" s="109"/>
      <c r="N35" s="109"/>
      <c r="O35" s="109"/>
      <c r="P35" s="109"/>
      <c r="Q35" s="109"/>
      <c r="R35" s="109"/>
    </row>
    <row r="36" spans="2:18" ht="30" customHeight="1">
      <c r="B36" s="178" t="s">
        <v>133</v>
      </c>
      <c r="C36" s="437"/>
      <c r="D36" s="437"/>
      <c r="E36" s="438"/>
      <c r="F36" s="128"/>
      <c r="G36" s="128"/>
      <c r="H36" s="128"/>
      <c r="I36" s="128"/>
      <c r="J36" s="128"/>
      <c r="K36" s="128"/>
      <c r="L36" s="128"/>
      <c r="M36" s="109"/>
      <c r="N36" s="109"/>
      <c r="O36" s="109"/>
      <c r="P36" s="109"/>
      <c r="Q36" s="109"/>
      <c r="R36" s="109"/>
    </row>
    <row r="37" spans="2:18" ht="30" customHeight="1">
      <c r="B37" s="178" t="s">
        <v>134</v>
      </c>
      <c r="C37" s="437"/>
      <c r="D37" s="437"/>
      <c r="E37" s="438"/>
      <c r="F37" s="109"/>
      <c r="G37" s="109"/>
      <c r="H37" s="128"/>
      <c r="I37" s="109"/>
      <c r="J37" s="109"/>
      <c r="K37" s="109"/>
      <c r="L37" s="109"/>
      <c r="M37" s="109"/>
      <c r="N37" s="109"/>
      <c r="O37" s="109"/>
      <c r="P37" s="109"/>
      <c r="Q37" s="109"/>
      <c r="R37" s="109"/>
    </row>
    <row r="38" spans="2:18" ht="30" customHeight="1">
      <c r="B38" s="178" t="s">
        <v>135</v>
      </c>
      <c r="C38" s="437"/>
      <c r="D38" s="437"/>
      <c r="E38" s="438"/>
      <c r="F38" s="109"/>
      <c r="G38" s="109"/>
      <c r="H38" s="109"/>
      <c r="I38" s="109"/>
      <c r="J38" s="109"/>
      <c r="K38" s="109"/>
      <c r="L38" s="109"/>
      <c r="M38" s="109"/>
      <c r="N38" s="109"/>
      <c r="O38" s="109"/>
      <c r="P38" s="109"/>
      <c r="Q38" s="109"/>
      <c r="R38" s="109"/>
    </row>
    <row r="39" spans="2:18" ht="30" customHeight="1">
      <c r="B39" s="178" t="s">
        <v>164</v>
      </c>
      <c r="C39" s="444"/>
      <c r="D39" s="444"/>
      <c r="E39" s="445"/>
      <c r="F39" s="109"/>
      <c r="G39" s="109"/>
      <c r="H39" s="109"/>
      <c r="I39" s="109"/>
      <c r="J39" s="109"/>
      <c r="K39" s="109"/>
      <c r="L39" s="109"/>
      <c r="M39" s="109"/>
      <c r="N39" s="109"/>
      <c r="O39" s="109"/>
      <c r="P39" s="109"/>
      <c r="Q39" s="109"/>
      <c r="R39" s="109"/>
    </row>
    <row r="40" spans="2:18" ht="30" customHeight="1">
      <c r="B40" s="178" t="s">
        <v>157</v>
      </c>
      <c r="C40" s="439"/>
      <c r="D40" s="439"/>
      <c r="E40" s="440"/>
      <c r="F40" s="109"/>
      <c r="G40" s="109"/>
      <c r="H40" s="109"/>
      <c r="I40" s="109"/>
      <c r="J40" s="109"/>
      <c r="K40" s="109"/>
      <c r="L40" s="109"/>
      <c r="M40" s="109"/>
      <c r="N40" s="109"/>
      <c r="O40" s="109"/>
      <c r="P40" s="109"/>
      <c r="Q40" s="109"/>
      <c r="R40" s="109"/>
    </row>
    <row r="41" spans="2:18" ht="30" customHeight="1">
      <c r="B41" s="178" t="s">
        <v>125</v>
      </c>
      <c r="C41" s="439"/>
      <c r="D41" s="439"/>
      <c r="E41" s="440"/>
      <c r="F41" s="109"/>
      <c r="G41" s="109"/>
      <c r="H41" s="109"/>
      <c r="I41" s="109"/>
      <c r="J41" s="109"/>
      <c r="K41" s="109"/>
      <c r="L41" s="109"/>
      <c r="M41" s="109"/>
      <c r="N41" s="109"/>
      <c r="O41" s="109"/>
      <c r="P41" s="109"/>
      <c r="Q41" s="109"/>
      <c r="R41" s="109"/>
    </row>
    <row r="42" spans="2:18" ht="30" customHeight="1">
      <c r="B42" s="432" t="s">
        <v>126</v>
      </c>
      <c r="C42" s="433"/>
      <c r="D42" s="433"/>
      <c r="E42" s="434"/>
      <c r="F42" s="109"/>
      <c r="G42" s="109"/>
      <c r="H42" s="109"/>
      <c r="I42" s="109"/>
      <c r="J42" s="109"/>
      <c r="K42" s="109"/>
      <c r="L42" s="109"/>
      <c r="M42" s="109"/>
      <c r="N42" s="109"/>
      <c r="O42" s="109"/>
      <c r="P42" s="109"/>
      <c r="Q42" s="109"/>
      <c r="R42" s="109"/>
    </row>
    <row r="43" spans="2:18" ht="30" customHeight="1">
      <c r="B43" s="179" t="s">
        <v>119</v>
      </c>
      <c r="C43" s="443"/>
      <c r="D43" s="441"/>
      <c r="E43" s="442"/>
      <c r="F43" s="109"/>
      <c r="G43" s="109"/>
      <c r="H43" s="109"/>
      <c r="I43" s="109"/>
      <c r="J43" s="109"/>
      <c r="K43" s="109"/>
      <c r="L43" s="109"/>
      <c r="M43" s="109"/>
      <c r="N43" s="109"/>
      <c r="O43" s="109"/>
      <c r="P43" s="109"/>
      <c r="Q43" s="109"/>
      <c r="R43" s="109"/>
    </row>
    <row r="44" spans="2:18" ht="30" customHeight="1">
      <c r="B44" s="179" t="s">
        <v>120</v>
      </c>
      <c r="C44" s="443"/>
      <c r="D44" s="441"/>
      <c r="E44" s="442"/>
      <c r="F44" s="109"/>
      <c r="G44" s="109"/>
      <c r="H44" s="109"/>
      <c r="I44" s="109"/>
      <c r="J44" s="109"/>
      <c r="K44" s="109"/>
      <c r="L44" s="109"/>
      <c r="M44" s="109"/>
      <c r="N44" s="109"/>
      <c r="O44" s="109"/>
      <c r="P44" s="109"/>
      <c r="Q44" s="109"/>
      <c r="R44" s="109"/>
    </row>
    <row r="45" spans="2:18" ht="30" customHeight="1">
      <c r="B45" s="179" t="s">
        <v>121</v>
      </c>
      <c r="C45" s="443"/>
      <c r="D45" s="441"/>
      <c r="E45" s="442"/>
      <c r="F45" s="109"/>
      <c r="G45" s="109"/>
      <c r="H45" s="109"/>
      <c r="I45" s="109"/>
      <c r="J45" s="109"/>
      <c r="K45" s="109"/>
      <c r="L45" s="109"/>
      <c r="M45" s="109"/>
      <c r="N45" s="109"/>
      <c r="O45" s="109"/>
      <c r="P45" s="109"/>
      <c r="Q45" s="109"/>
      <c r="R45" s="109"/>
    </row>
    <row r="46" spans="2:18" ht="30" customHeight="1">
      <c r="B46" s="179" t="s">
        <v>122</v>
      </c>
      <c r="C46" s="443"/>
      <c r="D46" s="441"/>
      <c r="E46" s="442"/>
      <c r="F46" s="109"/>
      <c r="G46" s="109"/>
      <c r="H46" s="109"/>
      <c r="I46" s="109"/>
      <c r="J46" s="109"/>
      <c r="K46" s="109"/>
      <c r="L46" s="109"/>
      <c r="M46" s="109"/>
      <c r="N46" s="109"/>
      <c r="O46" s="109"/>
      <c r="P46" s="109"/>
      <c r="Q46" s="109"/>
      <c r="R46" s="109"/>
    </row>
    <row r="47" spans="2:18" ht="30" customHeight="1">
      <c r="B47" s="179" t="s">
        <v>123</v>
      </c>
      <c r="C47" s="443"/>
      <c r="D47" s="441"/>
      <c r="E47" s="442"/>
      <c r="F47" s="109"/>
      <c r="G47" s="109"/>
      <c r="H47" s="109"/>
      <c r="I47" s="109"/>
      <c r="J47" s="109"/>
      <c r="K47" s="109"/>
      <c r="L47" s="109"/>
      <c r="M47" s="109"/>
      <c r="N47" s="109"/>
      <c r="O47" s="109"/>
      <c r="P47" s="109"/>
      <c r="Q47" s="109"/>
      <c r="R47" s="109"/>
    </row>
    <row r="48" spans="2:18" ht="30" customHeight="1">
      <c r="B48" s="178" t="s">
        <v>124</v>
      </c>
      <c r="C48" s="443"/>
      <c r="D48" s="441"/>
      <c r="E48" s="442"/>
      <c r="F48" s="109"/>
      <c r="G48" s="109"/>
      <c r="H48" s="109"/>
      <c r="I48" s="109"/>
      <c r="J48" s="109"/>
      <c r="K48" s="109"/>
      <c r="L48" s="109"/>
      <c r="M48" s="109"/>
      <c r="N48" s="109"/>
      <c r="O48" s="109"/>
      <c r="P48" s="109"/>
      <c r="Q48" s="109"/>
      <c r="R48" s="109"/>
    </row>
    <row r="49" spans="2:18" ht="30" customHeight="1">
      <c r="B49" s="432" t="s">
        <v>118</v>
      </c>
      <c r="C49" s="433"/>
      <c r="D49" s="433"/>
      <c r="E49" s="434"/>
      <c r="F49" s="109"/>
      <c r="G49" s="109"/>
      <c r="H49" s="109"/>
      <c r="I49" s="109"/>
      <c r="J49" s="109"/>
      <c r="K49" s="109"/>
      <c r="L49" s="109"/>
      <c r="M49" s="109"/>
      <c r="N49" s="109"/>
      <c r="O49" s="109"/>
      <c r="P49" s="109"/>
      <c r="Q49" s="109"/>
      <c r="R49" s="109"/>
    </row>
    <row r="50" spans="2:18" ht="30" customHeight="1">
      <c r="B50" s="178" t="s">
        <v>119</v>
      </c>
      <c r="C50" s="441"/>
      <c r="D50" s="441"/>
      <c r="E50" s="442"/>
      <c r="F50" s="109"/>
      <c r="G50" s="109"/>
      <c r="H50" s="109"/>
      <c r="I50" s="109"/>
      <c r="J50" s="109"/>
      <c r="K50" s="109"/>
      <c r="L50" s="109"/>
      <c r="M50" s="109"/>
      <c r="N50" s="109"/>
      <c r="O50" s="109"/>
      <c r="P50" s="109"/>
      <c r="Q50" s="109"/>
      <c r="R50" s="109"/>
    </row>
    <row r="51" spans="2:18" ht="30" customHeight="1">
      <c r="B51" s="178" t="s">
        <v>120</v>
      </c>
      <c r="C51" s="441"/>
      <c r="D51" s="441"/>
      <c r="E51" s="442"/>
      <c r="F51" s="109"/>
      <c r="G51" s="109"/>
      <c r="H51" s="109"/>
      <c r="I51" s="109"/>
      <c r="J51" s="109"/>
      <c r="K51" s="109"/>
      <c r="L51" s="109"/>
      <c r="M51" s="109"/>
      <c r="N51" s="109"/>
      <c r="O51" s="109"/>
      <c r="P51" s="109"/>
      <c r="Q51" s="109"/>
      <c r="R51" s="109"/>
    </row>
    <row r="52" spans="2:18" ht="30" customHeight="1">
      <c r="B52" s="178" t="s">
        <v>121</v>
      </c>
      <c r="C52" s="441"/>
      <c r="D52" s="441"/>
      <c r="E52" s="442"/>
      <c r="F52" s="109"/>
      <c r="G52" s="109"/>
      <c r="H52" s="109"/>
      <c r="I52" s="109"/>
      <c r="J52" s="109"/>
      <c r="K52" s="109"/>
      <c r="L52" s="109"/>
      <c r="M52" s="109"/>
      <c r="N52" s="109"/>
      <c r="O52" s="109"/>
      <c r="P52" s="109"/>
      <c r="Q52" s="109"/>
      <c r="R52" s="109"/>
    </row>
    <row r="53" spans="2:18" ht="30" customHeight="1">
      <c r="B53" s="178" t="s">
        <v>122</v>
      </c>
      <c r="C53" s="441"/>
      <c r="D53" s="441"/>
      <c r="E53" s="442"/>
      <c r="F53" s="109"/>
      <c r="G53" s="109"/>
      <c r="H53" s="109"/>
      <c r="I53" s="109"/>
      <c r="J53" s="109"/>
      <c r="K53" s="109"/>
      <c r="L53" s="109"/>
      <c r="M53" s="109"/>
      <c r="N53" s="109"/>
      <c r="O53" s="109"/>
      <c r="P53" s="109"/>
      <c r="Q53" s="109"/>
      <c r="R53" s="109"/>
    </row>
    <row r="54" spans="2:18" ht="30" customHeight="1">
      <c r="B54" s="178" t="s">
        <v>123</v>
      </c>
      <c r="C54" s="441"/>
      <c r="D54" s="441"/>
      <c r="E54" s="442"/>
      <c r="F54" s="109"/>
      <c r="G54" s="109"/>
      <c r="H54" s="109"/>
      <c r="I54" s="109"/>
      <c r="J54" s="109"/>
      <c r="K54" s="109"/>
      <c r="L54" s="109"/>
      <c r="M54" s="109"/>
      <c r="N54" s="109"/>
      <c r="O54" s="109"/>
      <c r="P54" s="109"/>
      <c r="Q54" s="109"/>
      <c r="R54" s="109"/>
    </row>
    <row r="55" spans="2:18" ht="30" customHeight="1">
      <c r="B55" s="178" t="s">
        <v>124</v>
      </c>
      <c r="C55" s="441"/>
      <c r="D55" s="441"/>
      <c r="E55" s="442"/>
      <c r="F55" s="109"/>
      <c r="G55" s="109"/>
      <c r="H55" s="109"/>
      <c r="I55" s="109"/>
      <c r="J55" s="109"/>
      <c r="K55" s="109"/>
      <c r="L55" s="109"/>
      <c r="M55" s="109"/>
      <c r="N55" s="109"/>
      <c r="O55" s="109"/>
      <c r="P55" s="109"/>
      <c r="Q55" s="109"/>
      <c r="R55" s="109"/>
    </row>
    <row r="56" spans="2:18" ht="30" customHeight="1">
      <c r="B56" s="432" t="s">
        <v>127</v>
      </c>
      <c r="C56" s="433"/>
      <c r="D56" s="433"/>
      <c r="E56" s="434"/>
      <c r="F56" s="109"/>
      <c r="G56" s="109"/>
      <c r="H56" s="109"/>
      <c r="I56" s="109"/>
      <c r="J56" s="109"/>
      <c r="K56" s="109"/>
      <c r="L56" s="109"/>
      <c r="M56" s="109"/>
      <c r="N56" s="109"/>
      <c r="O56" s="109"/>
      <c r="P56" s="109"/>
      <c r="Q56" s="109"/>
      <c r="R56" s="109"/>
    </row>
    <row r="57" spans="2:18" ht="30" customHeight="1">
      <c r="B57" s="179" t="s">
        <v>128</v>
      </c>
      <c r="C57" s="443"/>
      <c r="D57" s="441"/>
      <c r="E57" s="442"/>
      <c r="F57" s="109"/>
      <c r="G57" s="109"/>
      <c r="H57" s="109"/>
      <c r="I57" s="109"/>
      <c r="J57" s="109"/>
      <c r="K57" s="109"/>
      <c r="L57" s="109"/>
      <c r="M57" s="109"/>
      <c r="N57" s="109"/>
      <c r="O57" s="109"/>
      <c r="P57" s="109"/>
      <c r="Q57" s="109"/>
      <c r="R57" s="109"/>
    </row>
    <row r="58" spans="2:18" ht="30" customHeight="1">
      <c r="B58" s="179" t="s">
        <v>129</v>
      </c>
      <c r="C58" s="443"/>
      <c r="D58" s="441"/>
      <c r="E58" s="442"/>
      <c r="F58" s="109"/>
      <c r="G58" s="109"/>
      <c r="H58" s="109"/>
      <c r="I58" s="109"/>
      <c r="J58" s="109"/>
      <c r="K58" s="109"/>
      <c r="L58" s="109"/>
      <c r="M58" s="109"/>
      <c r="N58" s="109"/>
      <c r="O58" s="109"/>
      <c r="P58" s="109"/>
      <c r="Q58" s="109"/>
      <c r="R58" s="109"/>
    </row>
    <row r="59" spans="2:18" ht="30" customHeight="1">
      <c r="B59" s="179" t="s">
        <v>130</v>
      </c>
      <c r="C59" s="443"/>
      <c r="D59" s="441"/>
      <c r="E59" s="442"/>
      <c r="F59" s="109"/>
      <c r="G59" s="109"/>
      <c r="H59" s="109"/>
      <c r="I59" s="109"/>
      <c r="J59" s="109"/>
      <c r="K59" s="109"/>
      <c r="L59" s="109"/>
      <c r="M59" s="109"/>
      <c r="N59" s="109"/>
      <c r="O59" s="109"/>
      <c r="P59" s="109"/>
      <c r="Q59" s="109"/>
      <c r="R59" s="109"/>
    </row>
    <row r="60" spans="2:18" ht="30" customHeight="1">
      <c r="B60" s="179" t="s">
        <v>131</v>
      </c>
      <c r="C60" s="443"/>
      <c r="D60" s="441"/>
      <c r="E60" s="442"/>
      <c r="F60" s="109"/>
      <c r="G60" s="109"/>
      <c r="H60" s="109"/>
      <c r="I60" s="109"/>
      <c r="J60" s="109"/>
      <c r="K60" s="109"/>
      <c r="L60" s="109"/>
      <c r="M60" s="109"/>
      <c r="N60" s="109"/>
      <c r="O60" s="109"/>
      <c r="P60" s="109"/>
      <c r="Q60" s="109"/>
      <c r="R60" s="109"/>
    </row>
    <row r="61" spans="2:18" ht="30" customHeight="1">
      <c r="B61" s="178" t="s">
        <v>124</v>
      </c>
      <c r="C61" s="443"/>
      <c r="D61" s="441"/>
      <c r="E61" s="442"/>
      <c r="F61" s="109"/>
      <c r="G61" s="109"/>
      <c r="H61" s="109"/>
      <c r="I61" s="109"/>
      <c r="J61" s="109"/>
      <c r="K61" s="109"/>
      <c r="L61" s="109"/>
      <c r="M61" s="109"/>
      <c r="N61" s="109"/>
      <c r="O61" s="109"/>
      <c r="P61" s="109"/>
      <c r="Q61" s="109"/>
      <c r="R61" s="109"/>
    </row>
    <row r="62" spans="2:18" ht="30" customHeight="1">
      <c r="B62" s="179" t="s">
        <v>132</v>
      </c>
      <c r="C62" s="443"/>
      <c r="D62" s="441"/>
      <c r="E62" s="442"/>
      <c r="F62" s="109"/>
      <c r="G62" s="109"/>
      <c r="H62" s="109"/>
      <c r="I62" s="109"/>
      <c r="J62" s="109"/>
      <c r="K62" s="109"/>
      <c r="L62" s="109"/>
      <c r="M62" s="109"/>
      <c r="N62" s="109"/>
      <c r="O62" s="109"/>
      <c r="P62" s="109"/>
      <c r="Q62" s="109"/>
      <c r="R62" s="109"/>
    </row>
    <row r="63" spans="2:18">
      <c r="F63" s="109"/>
      <c r="G63" s="109"/>
      <c r="H63" s="109"/>
      <c r="I63" s="109"/>
      <c r="J63" s="109"/>
      <c r="K63" s="109"/>
      <c r="L63" s="109"/>
      <c r="M63" s="109"/>
      <c r="N63" s="109"/>
      <c r="O63" s="109"/>
      <c r="P63" s="109"/>
      <c r="Q63" s="109"/>
      <c r="R63" s="109"/>
    </row>
    <row r="64" spans="2:18">
      <c r="F64" s="109"/>
      <c r="G64" s="109"/>
      <c r="H64" s="109"/>
      <c r="I64" s="109"/>
      <c r="J64" s="109"/>
      <c r="K64" s="109"/>
      <c r="L64" s="109"/>
      <c r="M64" s="109"/>
      <c r="N64" s="109"/>
      <c r="O64" s="109"/>
      <c r="P64" s="109"/>
      <c r="Q64" s="109"/>
      <c r="R64" s="109"/>
    </row>
    <row r="65" spans="2:18">
      <c r="F65" s="109"/>
      <c r="G65" s="109"/>
      <c r="H65" s="109"/>
      <c r="I65" s="109"/>
      <c r="J65" s="109"/>
      <c r="K65" s="109"/>
      <c r="L65" s="109"/>
      <c r="M65" s="109"/>
      <c r="N65" s="109"/>
      <c r="O65" s="109"/>
      <c r="P65" s="109"/>
      <c r="Q65" s="109"/>
      <c r="R65" s="109"/>
    </row>
    <row r="66" spans="2:18" ht="24.65" customHeight="1">
      <c r="B66" s="435" t="s">
        <v>75</v>
      </c>
      <c r="C66" s="436"/>
      <c r="D66" s="436"/>
      <c r="E66" s="436"/>
      <c r="F66" s="111"/>
      <c r="G66" s="109"/>
      <c r="H66" s="109"/>
      <c r="I66" s="109"/>
      <c r="J66" s="109"/>
      <c r="K66" s="109"/>
      <c r="L66" s="109"/>
      <c r="M66" s="109"/>
      <c r="N66" s="109"/>
      <c r="O66" s="109"/>
      <c r="P66" s="109"/>
      <c r="Q66" s="109"/>
      <c r="R66" s="109"/>
    </row>
    <row r="67" spans="2:18" ht="30" customHeight="1">
      <c r="B67" s="180" t="s">
        <v>165</v>
      </c>
      <c r="C67" s="448"/>
      <c r="D67" s="448"/>
      <c r="E67" s="449"/>
      <c r="F67" s="111"/>
      <c r="G67" s="109"/>
      <c r="H67" s="109"/>
      <c r="I67" s="109"/>
      <c r="J67" s="109"/>
      <c r="K67" s="109"/>
      <c r="L67" s="109"/>
      <c r="M67" s="109"/>
      <c r="N67" s="109"/>
      <c r="O67" s="109"/>
      <c r="P67" s="109"/>
      <c r="Q67" s="109"/>
      <c r="R67" s="109"/>
    </row>
    <row r="68" spans="2:18" ht="30" customHeight="1">
      <c r="B68" s="180" t="s">
        <v>76</v>
      </c>
      <c r="C68" s="446"/>
      <c r="D68" s="446"/>
      <c r="E68" s="447"/>
      <c r="F68" s="111"/>
      <c r="G68" s="109"/>
      <c r="H68" s="109"/>
      <c r="I68" s="109"/>
      <c r="J68" s="109"/>
      <c r="K68" s="109"/>
      <c r="L68" s="109"/>
      <c r="M68" s="109"/>
      <c r="N68" s="109"/>
      <c r="O68" s="109"/>
      <c r="P68" s="109"/>
      <c r="Q68" s="109"/>
      <c r="R68" s="109"/>
    </row>
    <row r="69" spans="2:18">
      <c r="B69" s="8"/>
      <c r="C69" s="4"/>
      <c r="D69" s="4"/>
      <c r="E69" s="4"/>
      <c r="F69" s="111"/>
      <c r="G69" s="109"/>
      <c r="H69" s="109"/>
      <c r="I69" s="109"/>
      <c r="J69" s="109"/>
      <c r="K69" s="109"/>
      <c r="L69" s="109"/>
      <c r="M69" s="109"/>
      <c r="N69" s="109"/>
      <c r="O69" s="109"/>
      <c r="P69" s="109"/>
      <c r="Q69" s="109"/>
      <c r="R69" s="109"/>
    </row>
    <row r="70" spans="2:18" ht="29.15" customHeight="1">
      <c r="B70" s="181"/>
      <c r="C70" s="182" t="s">
        <v>77</v>
      </c>
      <c r="D70" s="182" t="s">
        <v>78</v>
      </c>
      <c r="E70" s="182" t="s">
        <v>79</v>
      </c>
      <c r="F70" s="175"/>
      <c r="G70" s="109"/>
      <c r="H70" s="109"/>
      <c r="I70" s="109"/>
      <c r="J70" s="109"/>
      <c r="K70" s="109"/>
      <c r="L70" s="109"/>
      <c r="M70" s="109"/>
      <c r="N70" s="109"/>
      <c r="O70" s="109"/>
      <c r="P70" s="109"/>
      <c r="Q70" s="109"/>
      <c r="R70" s="109"/>
    </row>
    <row r="71" spans="2:18" customFormat="1" ht="31.5" customHeight="1">
      <c r="B71" s="183" t="s">
        <v>281</v>
      </c>
      <c r="C71" s="256"/>
      <c r="D71" s="256"/>
      <c r="E71" s="256"/>
      <c r="F71" s="176"/>
      <c r="G71" s="129"/>
      <c r="H71" s="129"/>
      <c r="I71" s="129"/>
      <c r="J71" s="129"/>
      <c r="K71" s="129"/>
      <c r="L71" s="129"/>
      <c r="M71" s="129"/>
      <c r="N71" s="129"/>
      <c r="O71" s="129"/>
      <c r="P71" s="129"/>
      <c r="Q71" s="129"/>
      <c r="R71" s="129"/>
    </row>
    <row r="72" spans="2:18" ht="30" customHeight="1">
      <c r="B72" s="180" t="s">
        <v>80</v>
      </c>
      <c r="C72" s="252"/>
      <c r="D72" s="252"/>
      <c r="E72" s="252"/>
      <c r="F72" s="111"/>
      <c r="G72" s="109"/>
      <c r="H72" s="109"/>
      <c r="I72" s="109"/>
      <c r="J72" s="109"/>
      <c r="K72" s="109"/>
      <c r="L72" s="109"/>
      <c r="M72" s="109"/>
      <c r="N72" s="109"/>
      <c r="O72" s="109"/>
      <c r="P72" s="109"/>
      <c r="Q72" s="109"/>
      <c r="R72" s="109"/>
    </row>
    <row r="73" spans="2:18" ht="30" customHeight="1">
      <c r="B73" s="180" t="s">
        <v>81</v>
      </c>
      <c r="C73" s="251"/>
      <c r="D73" s="251"/>
      <c r="E73" s="251"/>
      <c r="F73" s="111"/>
      <c r="G73" s="109"/>
      <c r="H73" s="109"/>
      <c r="I73" s="109"/>
      <c r="J73" s="109"/>
      <c r="K73" s="109"/>
      <c r="L73" s="109"/>
      <c r="M73" s="109"/>
      <c r="N73" s="109"/>
      <c r="O73" s="109"/>
      <c r="P73" s="109"/>
      <c r="Q73" s="109"/>
      <c r="R73" s="109"/>
    </row>
    <row r="74" spans="2:18" ht="30" customHeight="1">
      <c r="B74" s="180" t="s">
        <v>82</v>
      </c>
      <c r="C74" s="251"/>
      <c r="D74" s="251"/>
      <c r="E74" s="251"/>
      <c r="F74" s="111"/>
      <c r="G74" s="109"/>
      <c r="H74" s="109"/>
      <c r="I74" s="109"/>
      <c r="J74" s="109"/>
      <c r="K74" s="109"/>
      <c r="L74" s="109"/>
      <c r="M74" s="109"/>
      <c r="N74" s="109"/>
      <c r="O74" s="109"/>
      <c r="P74" s="109"/>
      <c r="Q74" s="109"/>
      <c r="R74" s="109"/>
    </row>
    <row r="75" spans="2:18" ht="30" customHeight="1">
      <c r="B75" s="180" t="s">
        <v>83</v>
      </c>
      <c r="C75" s="251"/>
      <c r="D75" s="251"/>
      <c r="E75" s="251"/>
      <c r="F75" s="111"/>
      <c r="G75" s="109"/>
      <c r="H75" s="109"/>
      <c r="I75" s="109"/>
      <c r="J75" s="109"/>
      <c r="K75" s="109"/>
      <c r="L75" s="109"/>
      <c r="M75" s="109"/>
      <c r="N75" s="109"/>
      <c r="O75" s="109"/>
      <c r="P75" s="109"/>
      <c r="Q75" s="109"/>
      <c r="R75" s="109"/>
    </row>
    <row r="76" spans="2:18" ht="30" customHeight="1">
      <c r="B76" s="180" t="s">
        <v>84</v>
      </c>
      <c r="C76" s="251"/>
      <c r="D76" s="251"/>
      <c r="E76" s="251"/>
      <c r="F76" s="111"/>
      <c r="G76" s="109"/>
      <c r="H76" s="109"/>
      <c r="I76" s="109"/>
      <c r="J76" s="109"/>
      <c r="K76" s="109"/>
      <c r="L76" s="109"/>
      <c r="M76" s="109"/>
      <c r="N76" s="109"/>
      <c r="O76" s="109"/>
      <c r="P76" s="109"/>
      <c r="Q76" s="109"/>
      <c r="R76" s="109"/>
    </row>
    <row r="77" spans="2:18" ht="30" customHeight="1">
      <c r="B77" s="180" t="s">
        <v>85</v>
      </c>
      <c r="C77" s="251"/>
      <c r="D77" s="251"/>
      <c r="E77" s="251"/>
      <c r="F77" s="111"/>
      <c r="G77" s="109"/>
      <c r="H77" s="109"/>
      <c r="I77" s="109"/>
      <c r="J77" s="109"/>
      <c r="K77" s="109"/>
      <c r="L77" s="109"/>
      <c r="M77" s="109"/>
      <c r="N77" s="109"/>
      <c r="O77" s="109"/>
      <c r="P77" s="109"/>
      <c r="Q77" s="109"/>
      <c r="R77" s="109"/>
    </row>
    <row r="78" spans="2:18" ht="30" customHeight="1">
      <c r="B78" s="180" t="s">
        <v>86</v>
      </c>
      <c r="C78" s="251"/>
      <c r="D78" s="251"/>
      <c r="E78" s="251"/>
      <c r="F78" s="111"/>
      <c r="G78" s="109"/>
      <c r="H78" s="109"/>
      <c r="I78" s="109"/>
      <c r="J78" s="109"/>
      <c r="K78" s="109"/>
      <c r="L78" s="109"/>
      <c r="M78" s="109"/>
      <c r="N78" s="109"/>
      <c r="O78" s="109"/>
      <c r="P78" s="109"/>
      <c r="Q78" s="109"/>
      <c r="R78" s="109"/>
    </row>
    <row r="79" spans="2:18" ht="30" customHeight="1">
      <c r="B79" s="180" t="s">
        <v>87</v>
      </c>
      <c r="C79" s="251"/>
      <c r="D79" s="251"/>
      <c r="E79" s="251"/>
      <c r="F79" s="111"/>
      <c r="G79" s="109"/>
      <c r="H79" s="109"/>
      <c r="I79" s="109"/>
      <c r="J79" s="109"/>
      <c r="K79" s="109"/>
      <c r="L79" s="109"/>
      <c r="M79" s="109"/>
      <c r="N79" s="109"/>
      <c r="O79" s="109"/>
      <c r="P79" s="109"/>
      <c r="Q79" s="109"/>
      <c r="R79" s="109"/>
    </row>
    <row r="80" spans="2:18" ht="22" customHeight="1">
      <c r="F80" s="109"/>
      <c r="G80" s="109"/>
      <c r="H80" s="109"/>
      <c r="I80" s="109"/>
      <c r="J80" s="109"/>
      <c r="K80" s="109"/>
      <c r="L80" s="109"/>
      <c r="M80" s="109"/>
      <c r="N80" s="109"/>
      <c r="O80" s="109"/>
      <c r="P80" s="109"/>
      <c r="Q80" s="109"/>
      <c r="R80" s="109"/>
    </row>
    <row r="81" spans="2:18" ht="22" customHeight="1">
      <c r="B81" s="450" t="s">
        <v>166</v>
      </c>
      <c r="C81" s="451"/>
      <c r="D81" s="451"/>
      <c r="E81" s="452"/>
      <c r="F81" s="111"/>
      <c r="G81" s="111"/>
      <c r="H81" s="109"/>
      <c r="I81" s="109"/>
      <c r="J81" s="109"/>
      <c r="K81" s="109"/>
      <c r="L81" s="109"/>
      <c r="M81" s="109"/>
      <c r="N81" s="109"/>
      <c r="O81" s="109"/>
      <c r="P81" s="109"/>
      <c r="Q81" s="109"/>
      <c r="R81" s="109"/>
    </row>
    <row r="82" spans="2:18" ht="30" customHeight="1">
      <c r="B82" s="180" t="s">
        <v>167</v>
      </c>
      <c r="C82" s="441"/>
      <c r="D82" s="453"/>
      <c r="E82" s="442"/>
      <c r="F82" s="111"/>
      <c r="G82" s="111"/>
      <c r="H82" s="109"/>
      <c r="I82" s="109"/>
      <c r="J82" s="109"/>
      <c r="K82" s="109"/>
      <c r="L82" s="109"/>
      <c r="M82" s="109"/>
      <c r="N82" s="109"/>
      <c r="O82" s="109"/>
      <c r="P82" s="109"/>
      <c r="Q82" s="109"/>
      <c r="R82" s="109"/>
    </row>
    <row r="83" spans="2:18" ht="30" customHeight="1">
      <c r="B83" s="180" t="s">
        <v>88</v>
      </c>
      <c r="C83" s="441"/>
      <c r="D83" s="441"/>
      <c r="E83" s="442"/>
      <c r="F83" s="111"/>
      <c r="G83" s="111"/>
      <c r="H83" s="109"/>
      <c r="I83" s="109"/>
      <c r="J83" s="109"/>
      <c r="K83" s="109"/>
      <c r="L83" s="109"/>
      <c r="M83" s="109"/>
      <c r="N83" s="109"/>
      <c r="O83" s="109"/>
      <c r="P83" s="109"/>
      <c r="Q83" s="109"/>
      <c r="R83" s="109"/>
    </row>
    <row r="84" spans="2:18" ht="30" customHeight="1">
      <c r="B84" s="180" t="s">
        <v>76</v>
      </c>
      <c r="C84" s="446"/>
      <c r="D84" s="446"/>
      <c r="E84" s="447"/>
      <c r="F84" s="111"/>
      <c r="G84" s="111"/>
      <c r="H84" s="109"/>
      <c r="I84" s="109"/>
      <c r="J84" s="109"/>
      <c r="K84" s="109"/>
      <c r="L84" s="109"/>
      <c r="M84" s="109"/>
      <c r="N84" s="109"/>
      <c r="O84" s="109"/>
      <c r="P84" s="109"/>
      <c r="Q84" s="109"/>
      <c r="R84" s="109"/>
    </row>
    <row r="85" spans="2:18" ht="22" customHeight="1">
      <c r="B85" s="8"/>
      <c r="C85" s="4"/>
      <c r="D85" s="4"/>
      <c r="E85" s="4"/>
      <c r="F85" s="111"/>
      <c r="G85" s="111"/>
      <c r="H85" s="109"/>
      <c r="I85" s="109"/>
      <c r="J85" s="109"/>
      <c r="K85" s="109"/>
      <c r="L85" s="109"/>
      <c r="M85" s="109"/>
      <c r="N85" s="109"/>
      <c r="O85" s="109"/>
      <c r="P85" s="109"/>
      <c r="Q85" s="109"/>
      <c r="R85" s="109"/>
    </row>
    <row r="86" spans="2:18" ht="31" customHeight="1">
      <c r="B86" s="184"/>
      <c r="C86" s="185" t="s">
        <v>77</v>
      </c>
      <c r="D86" s="186" t="s">
        <v>78</v>
      </c>
      <c r="E86" s="185" t="s">
        <v>79</v>
      </c>
      <c r="F86" s="177"/>
      <c r="G86" s="111"/>
      <c r="H86" s="109"/>
      <c r="I86" s="109"/>
      <c r="J86" s="109"/>
      <c r="K86" s="109"/>
      <c r="L86" s="109"/>
      <c r="M86" s="109"/>
      <c r="N86" s="109"/>
      <c r="O86" s="109"/>
      <c r="P86" s="109"/>
      <c r="Q86" s="109"/>
      <c r="R86" s="109"/>
    </row>
    <row r="87" spans="2:18" customFormat="1" ht="31.5" customHeight="1">
      <c r="B87" s="183" t="s">
        <v>281</v>
      </c>
      <c r="C87" s="256"/>
      <c r="D87" s="256"/>
      <c r="E87" s="256"/>
      <c r="F87" s="176"/>
      <c r="G87" s="129"/>
      <c r="H87" s="129"/>
      <c r="I87" s="129"/>
      <c r="J87" s="129"/>
      <c r="K87" s="129"/>
      <c r="L87" s="129"/>
      <c r="M87" s="129"/>
      <c r="N87" s="129"/>
      <c r="O87" s="129"/>
      <c r="P87" s="129"/>
      <c r="Q87" s="129"/>
      <c r="R87" s="129"/>
    </row>
    <row r="88" spans="2:18" ht="30" customHeight="1">
      <c r="B88" s="180" t="s">
        <v>80</v>
      </c>
      <c r="C88" s="251"/>
      <c r="D88" s="251"/>
      <c r="E88" s="251"/>
      <c r="F88" s="111"/>
      <c r="G88" s="111"/>
      <c r="H88" s="109"/>
      <c r="I88" s="109"/>
      <c r="J88" s="109"/>
      <c r="K88" s="109"/>
      <c r="L88" s="109"/>
      <c r="M88" s="109"/>
      <c r="N88" s="109"/>
      <c r="O88" s="109"/>
      <c r="P88" s="109"/>
      <c r="Q88" s="109"/>
      <c r="R88" s="109"/>
    </row>
    <row r="89" spans="2:18" ht="30" customHeight="1">
      <c r="B89" s="180" t="s">
        <v>81</v>
      </c>
      <c r="C89" s="251"/>
      <c r="D89" s="251"/>
      <c r="E89" s="251"/>
      <c r="F89" s="111"/>
      <c r="G89" s="111"/>
      <c r="H89" s="109"/>
      <c r="I89" s="109"/>
      <c r="J89" s="109"/>
      <c r="K89" s="109"/>
      <c r="L89" s="109"/>
      <c r="M89" s="109"/>
      <c r="N89" s="109"/>
      <c r="O89" s="109"/>
      <c r="P89" s="109"/>
      <c r="Q89" s="109"/>
      <c r="R89" s="109"/>
    </row>
    <row r="90" spans="2:18" ht="30" customHeight="1">
      <c r="B90" s="180" t="s">
        <v>82</v>
      </c>
      <c r="C90" s="251"/>
      <c r="D90" s="251"/>
      <c r="E90" s="251"/>
      <c r="F90" s="111"/>
      <c r="G90" s="111"/>
      <c r="H90" s="109"/>
      <c r="I90" s="109"/>
      <c r="J90" s="109"/>
      <c r="K90" s="109"/>
      <c r="L90" s="109"/>
      <c r="M90" s="109"/>
      <c r="N90" s="109"/>
      <c r="O90" s="109"/>
      <c r="P90" s="109"/>
      <c r="Q90" s="109"/>
      <c r="R90" s="109"/>
    </row>
    <row r="91" spans="2:18" ht="30" customHeight="1">
      <c r="B91" s="180" t="s">
        <v>83</v>
      </c>
      <c r="C91" s="251"/>
      <c r="D91" s="251"/>
      <c r="E91" s="251"/>
      <c r="F91" s="111"/>
      <c r="G91" s="111"/>
      <c r="H91" s="109"/>
      <c r="I91" s="109"/>
      <c r="J91" s="109"/>
      <c r="K91" s="109"/>
      <c r="L91" s="109"/>
      <c r="M91" s="109"/>
      <c r="N91" s="109"/>
      <c r="O91" s="109"/>
      <c r="P91" s="109"/>
      <c r="Q91" s="109"/>
      <c r="R91" s="109"/>
    </row>
    <row r="92" spans="2:18" ht="30" customHeight="1">
      <c r="B92" s="180" t="s">
        <v>84</v>
      </c>
      <c r="C92" s="251"/>
      <c r="D92" s="251"/>
      <c r="E92" s="251"/>
      <c r="F92" s="111"/>
      <c r="G92" s="111"/>
      <c r="H92" s="109"/>
      <c r="I92" s="109"/>
      <c r="J92" s="109"/>
      <c r="K92" s="109"/>
      <c r="L92" s="109"/>
      <c r="M92" s="109"/>
      <c r="N92" s="109"/>
      <c r="O92" s="109"/>
      <c r="P92" s="109"/>
      <c r="Q92" s="109"/>
      <c r="R92" s="109"/>
    </row>
    <row r="93" spans="2:18" ht="30" customHeight="1">
      <c r="B93" s="180" t="s">
        <v>85</v>
      </c>
      <c r="C93" s="251"/>
      <c r="D93" s="251"/>
      <c r="E93" s="251"/>
      <c r="F93" s="111"/>
      <c r="G93" s="111"/>
      <c r="H93" s="109"/>
      <c r="I93" s="109"/>
      <c r="J93" s="109"/>
      <c r="K93" s="109"/>
      <c r="L93" s="109"/>
      <c r="M93" s="109"/>
      <c r="N93" s="109"/>
      <c r="O93" s="109"/>
      <c r="P93" s="109"/>
      <c r="Q93" s="109"/>
      <c r="R93" s="109"/>
    </row>
    <row r="94" spans="2:18" ht="30" customHeight="1">
      <c r="B94" s="180" t="s">
        <v>86</v>
      </c>
      <c r="C94" s="251"/>
      <c r="D94" s="251"/>
      <c r="E94" s="251"/>
      <c r="F94" s="111"/>
      <c r="G94" s="111"/>
      <c r="H94" s="109"/>
      <c r="I94" s="109"/>
      <c r="J94" s="109"/>
      <c r="K94" s="109"/>
      <c r="L94" s="109"/>
      <c r="M94" s="109"/>
      <c r="N94" s="109"/>
      <c r="O94" s="109"/>
      <c r="P94" s="109"/>
      <c r="Q94" s="109"/>
      <c r="R94" s="109"/>
    </row>
    <row r="95" spans="2:18" ht="30" customHeight="1">
      <c r="B95" s="180" t="s">
        <v>87</v>
      </c>
      <c r="C95" s="251"/>
      <c r="D95" s="251"/>
      <c r="E95" s="251"/>
      <c r="F95" s="111"/>
      <c r="G95" s="111"/>
      <c r="H95" s="109"/>
      <c r="I95" s="109"/>
      <c r="J95" s="109"/>
      <c r="K95" s="109"/>
      <c r="L95" s="109"/>
      <c r="M95" s="109"/>
      <c r="N95" s="109"/>
      <c r="O95" s="109"/>
      <c r="P95" s="109"/>
      <c r="Q95" s="109"/>
      <c r="R95" s="109"/>
    </row>
    <row r="98" spans="2:5">
      <c r="B98" s="14"/>
    </row>
    <row r="99" spans="2:5">
      <c r="B99" s="14" t="s">
        <v>152</v>
      </c>
      <c r="C99" s="136" t="s">
        <v>283</v>
      </c>
      <c r="D99" s="136"/>
      <c r="E99" s="128"/>
    </row>
    <row r="100" spans="2:5">
      <c r="B100" s="14" t="s">
        <v>153</v>
      </c>
      <c r="C100" s="136" t="s">
        <v>172</v>
      </c>
      <c r="D100" s="136" t="s">
        <v>283</v>
      </c>
      <c r="E100" s="128"/>
    </row>
    <row r="101" spans="2:5">
      <c r="B101" s="14" t="s">
        <v>154</v>
      </c>
      <c r="C101" s="136" t="s">
        <v>173</v>
      </c>
      <c r="D101" s="136" t="s">
        <v>179</v>
      </c>
      <c r="E101" s="128"/>
    </row>
    <row r="102" spans="2:5">
      <c r="B102" s="14" t="s">
        <v>155</v>
      </c>
      <c r="C102" s="136" t="s">
        <v>171</v>
      </c>
      <c r="D102" s="136" t="s">
        <v>178</v>
      </c>
      <c r="E102" s="128"/>
    </row>
    <row r="103" spans="2:5">
      <c r="B103" s="14" t="s">
        <v>156</v>
      </c>
      <c r="C103" s="136" t="s">
        <v>174</v>
      </c>
      <c r="D103" s="136"/>
      <c r="E103" s="128"/>
    </row>
    <row r="104" spans="2:5">
      <c r="C104" s="136" t="s">
        <v>175</v>
      </c>
      <c r="D104" s="136"/>
      <c r="E104" s="128"/>
    </row>
    <row r="105" spans="2:5">
      <c r="C105" s="136" t="s">
        <v>170</v>
      </c>
      <c r="D105" s="136"/>
      <c r="E105" s="128"/>
    </row>
    <row r="106" spans="2:5">
      <c r="C106" s="136" t="s">
        <v>176</v>
      </c>
      <c r="D106" s="136"/>
      <c r="E106" s="128"/>
    </row>
    <row r="107" spans="2:5">
      <c r="C107" s="136" t="s">
        <v>177</v>
      </c>
      <c r="D107" s="136"/>
      <c r="E107" s="128"/>
    </row>
    <row r="108" spans="2:5">
      <c r="C108" s="128"/>
      <c r="D108" s="128"/>
      <c r="E108" s="128"/>
    </row>
  </sheetData>
  <sheetProtection algorithmName="SHA-512" hashValue="pVeNx19NWV9E+wkvpnGeG7+0ADjdFyvTUytvjozM6skj1gr9rE+6U+m/e/cLPI+6d6+Y7VCvJEVL6gABGcaalg==" saltValue="BHXSVNv7hGcu+Gj/lviEeg==" spinCount="100000" sheet="1" formatCells="0" formatColumns="0" formatRows="0" insertRows="0"/>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zoomScale="80" zoomScaleNormal="80" workbookViewId="0">
      <selection activeCell="B22" sqref="B22:G22"/>
    </sheetView>
  </sheetViews>
  <sheetFormatPr baseColWidth="10" defaultRowHeight="14.5"/>
  <cols>
    <col min="1" max="1" width="4.453125" customWidth="1"/>
    <col min="2" max="2" width="3.1796875" customWidth="1"/>
    <col min="3" max="3" width="46.54296875" customWidth="1"/>
    <col min="4" max="4" width="26.54296875" customWidth="1"/>
    <col min="5" max="5" width="15.453125" style="308" customWidth="1"/>
    <col min="6" max="6" width="17.453125" customWidth="1"/>
    <col min="7" max="7" width="18.453125" customWidth="1"/>
    <col min="8" max="8" width="77.1796875" style="4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109"/>
      <c r="C1" s="109"/>
      <c r="D1" s="109"/>
      <c r="E1" s="307"/>
      <c r="F1" s="109"/>
      <c r="G1" s="109"/>
      <c r="H1" s="192"/>
      <c r="I1" s="14"/>
      <c r="J1" s="14"/>
      <c r="K1" s="14"/>
      <c r="L1" s="1"/>
    </row>
    <row r="2" spans="1:12" ht="30">
      <c r="A2" s="1"/>
      <c r="B2" s="329" t="s">
        <v>150</v>
      </c>
      <c r="C2" s="329"/>
      <c r="D2" s="329"/>
      <c r="E2" s="329"/>
      <c r="F2" s="329"/>
      <c r="G2" s="329"/>
      <c r="H2" s="329"/>
      <c r="I2" s="14"/>
      <c r="J2" s="14"/>
      <c r="K2" s="14"/>
      <c r="L2" s="1"/>
    </row>
    <row r="3" spans="1:12" ht="18">
      <c r="A3" s="1"/>
      <c r="B3" s="330" t="s">
        <v>295</v>
      </c>
      <c r="C3" s="330"/>
      <c r="D3" s="330"/>
      <c r="E3" s="330"/>
      <c r="F3" s="330"/>
      <c r="G3" s="330"/>
      <c r="H3" s="330"/>
      <c r="I3" s="14"/>
      <c r="J3" s="14"/>
      <c r="K3" s="14"/>
      <c r="L3" s="1"/>
    </row>
    <row r="4" spans="1:12" ht="18">
      <c r="A4" s="1"/>
      <c r="B4" s="330" t="s">
        <v>40</v>
      </c>
      <c r="C4" s="330"/>
      <c r="D4" s="330"/>
      <c r="E4" s="330"/>
      <c r="F4" s="330"/>
      <c r="G4" s="330"/>
      <c r="H4" s="330"/>
      <c r="I4" s="14"/>
      <c r="J4" s="14"/>
      <c r="K4" s="14"/>
      <c r="L4" s="1"/>
    </row>
    <row r="5" spans="1:12" ht="19.5" customHeight="1">
      <c r="A5" s="1"/>
      <c r="B5" s="110" t="s">
        <v>415</v>
      </c>
      <c r="C5" s="111"/>
      <c r="D5" s="109"/>
      <c r="E5" s="309"/>
      <c r="F5" s="109"/>
      <c r="G5" s="109"/>
      <c r="H5" s="109"/>
      <c r="I5" s="14"/>
      <c r="J5" s="14"/>
      <c r="K5" s="14"/>
      <c r="L5" s="1"/>
    </row>
    <row r="6" spans="1:12" ht="19.5" customHeight="1">
      <c r="A6" s="1"/>
      <c r="B6" s="110" t="s">
        <v>412</v>
      </c>
      <c r="C6" s="111"/>
      <c r="D6" s="111"/>
      <c r="E6" s="307"/>
      <c r="F6" s="111"/>
      <c r="G6" s="111"/>
      <c r="H6" s="111"/>
      <c r="I6" s="14"/>
      <c r="J6" s="14"/>
      <c r="K6" s="14"/>
      <c r="L6" s="1"/>
    </row>
    <row r="7" spans="1:12" ht="18.649999999999999" customHeight="1">
      <c r="A7" s="1"/>
      <c r="B7" s="230" t="s">
        <v>411</v>
      </c>
      <c r="C7" s="111"/>
      <c r="D7" s="111"/>
      <c r="E7" s="307"/>
      <c r="F7" s="111"/>
      <c r="G7" s="111"/>
      <c r="H7" s="111"/>
      <c r="I7" s="14"/>
      <c r="J7" s="14"/>
      <c r="K7" s="14"/>
      <c r="L7" s="1"/>
    </row>
    <row r="8" spans="1:12" ht="18" customHeight="1">
      <c r="A8" s="1"/>
      <c r="B8" s="109"/>
      <c r="C8" s="109"/>
      <c r="D8" s="109"/>
      <c r="E8" s="309"/>
      <c r="F8" s="109"/>
      <c r="G8" s="109"/>
      <c r="H8" s="109"/>
      <c r="I8" s="14"/>
      <c r="J8" s="14"/>
      <c r="K8" s="14"/>
      <c r="L8" s="1"/>
    </row>
    <row r="9" spans="1:12" ht="25">
      <c r="A9" s="1"/>
      <c r="B9" s="532" t="s">
        <v>366</v>
      </c>
      <c r="C9" s="533"/>
      <c r="D9" s="533"/>
      <c r="E9" s="533"/>
      <c r="F9" s="533"/>
      <c r="G9" s="533"/>
      <c r="H9" s="111"/>
      <c r="I9" s="14"/>
      <c r="J9" s="14"/>
      <c r="K9" s="14"/>
      <c r="L9" s="1"/>
    </row>
    <row r="10" spans="1:12" s="1" customFormat="1" ht="29.5" customHeight="1">
      <c r="B10" s="455" t="s">
        <v>209</v>
      </c>
      <c r="C10" s="534"/>
      <c r="D10" s="534"/>
      <c r="E10" s="534"/>
      <c r="F10" s="534"/>
      <c r="G10" s="535"/>
      <c r="H10" s="133"/>
      <c r="I10" s="305"/>
      <c r="J10" s="14"/>
      <c r="K10" s="14"/>
    </row>
    <row r="11" spans="1:12" s="1" customFormat="1" ht="13" customHeight="1">
      <c r="B11" s="173"/>
      <c r="C11" s="109"/>
      <c r="D11" s="109"/>
      <c r="E11" s="309"/>
      <c r="F11" s="109"/>
      <c r="G11" s="120"/>
      <c r="H11" s="133"/>
      <c r="I11" s="305"/>
      <c r="J11" s="14"/>
      <c r="K11" s="14"/>
    </row>
    <row r="12" spans="1:12" s="1" customFormat="1" ht="22" customHeight="1">
      <c r="B12" s="456" t="s">
        <v>72</v>
      </c>
      <c r="C12" s="536"/>
      <c r="D12" s="536"/>
      <c r="E12" s="536"/>
      <c r="F12" s="536"/>
      <c r="G12" s="537"/>
      <c r="H12" s="133"/>
      <c r="I12" s="305"/>
      <c r="J12" s="14"/>
      <c r="K12" s="14"/>
    </row>
    <row r="13" spans="1:12" s="1" customFormat="1" ht="22" customHeight="1">
      <c r="B13" s="512" t="s">
        <v>9</v>
      </c>
      <c r="C13" s="513"/>
      <c r="D13" s="514" t="str">
        <f>IF('ANXE1a-Dépenses prévi'!C14:C14=0,"Veuillez renseigner cette information à l'annexe 1",'ANXE1a-Dépenses prévi'!C14:C14)</f>
        <v>Veuillez renseigner cette information à l'annexe 1</v>
      </c>
      <c r="E13" s="515"/>
      <c r="F13" s="515"/>
      <c r="G13" s="515"/>
      <c r="H13" s="133"/>
      <c r="I13" s="305"/>
      <c r="J13" s="14"/>
      <c r="K13" s="14"/>
    </row>
    <row r="14" spans="1:12" s="1" customFormat="1" ht="22" customHeight="1">
      <c r="B14" s="118"/>
      <c r="C14" s="119"/>
      <c r="D14" s="119"/>
      <c r="E14" s="119"/>
      <c r="F14" s="120"/>
      <c r="G14" s="120"/>
      <c r="H14" s="133"/>
      <c r="I14" s="305"/>
      <c r="J14" s="14"/>
      <c r="K14" s="14"/>
    </row>
    <row r="15" spans="1:12" s="1" customFormat="1" ht="22" customHeight="1">
      <c r="B15" s="412" t="s">
        <v>10</v>
      </c>
      <c r="C15" s="412"/>
      <c r="D15" s="412"/>
      <c r="E15" s="412"/>
      <c r="F15" s="531"/>
      <c r="G15" s="531"/>
      <c r="H15" s="167"/>
      <c r="I15" s="306"/>
      <c r="J15" s="14"/>
      <c r="K15" s="14"/>
    </row>
    <row r="16" spans="1:12" s="1" customFormat="1" ht="22" customHeight="1">
      <c r="B16" s="512" t="s">
        <v>11</v>
      </c>
      <c r="C16" s="513"/>
      <c r="D16" s="514" t="str">
        <f>IF('ANXE1a-Dépenses prévi'!C17:C17=0,"Veuillez renseigner cette information à l'annexe 1",'ANXE1a-Dépenses prévi'!C17:C17)</f>
        <v>Veuillez renseigner cette information à l'annexe 1</v>
      </c>
      <c r="E16" s="515"/>
      <c r="F16" s="515"/>
      <c r="G16" s="516"/>
      <c r="H16" s="133"/>
      <c r="I16" s="305"/>
      <c r="J16" s="14"/>
      <c r="K16" s="14"/>
    </row>
    <row r="17" spans="1:11" s="1" customFormat="1">
      <c r="B17" s="130"/>
      <c r="C17" s="131"/>
      <c r="D17" s="131"/>
      <c r="E17" s="310"/>
      <c r="F17" s="133"/>
      <c r="G17" s="120"/>
      <c r="H17" s="133"/>
      <c r="I17" s="305"/>
      <c r="J17" s="14"/>
      <c r="K17" s="14"/>
    </row>
    <row r="18" spans="1:11" s="1" customFormat="1" ht="15.5">
      <c r="B18" s="412" t="s">
        <v>12</v>
      </c>
      <c r="C18" s="412"/>
      <c r="D18" s="412"/>
      <c r="E18" s="412"/>
      <c r="F18" s="531"/>
      <c r="G18" s="531"/>
      <c r="H18" s="133"/>
      <c r="I18" s="305"/>
      <c r="J18" s="14"/>
      <c r="K18" s="14"/>
    </row>
    <row r="19" spans="1:11" s="1" customFormat="1" ht="26.15" customHeight="1">
      <c r="B19" s="512" t="s">
        <v>9</v>
      </c>
      <c r="C19" s="513"/>
      <c r="D19" s="514" t="str">
        <f>IF('ANXE1a-Dépenses prévi'!C20:C20=0,"Veuillez renseigner cette information à l'annexe 1",'ANXE1a-Dépenses prévi'!C20:C20)</f>
        <v>Veuillez renseigner cette information à l'annexe 1</v>
      </c>
      <c r="E19" s="515"/>
      <c r="F19" s="515"/>
      <c r="G19" s="516"/>
      <c r="H19" s="133"/>
      <c r="I19" s="305"/>
      <c r="J19" s="14"/>
      <c r="K19" s="14"/>
    </row>
    <row r="20" spans="1:11" ht="15" customHeight="1">
      <c r="A20" s="1"/>
      <c r="B20" s="193"/>
      <c r="C20" s="193"/>
      <c r="D20" s="193"/>
      <c r="E20" s="194"/>
      <c r="F20" s="194"/>
      <c r="G20" s="194"/>
      <c r="H20" s="195"/>
      <c r="I20" s="14"/>
      <c r="J20" s="14"/>
      <c r="K20" s="14"/>
    </row>
    <row r="21" spans="1:11" ht="15" customHeight="1" thickBot="1">
      <c r="A21" s="1"/>
      <c r="B21" s="193"/>
      <c r="C21" s="193"/>
      <c r="D21" s="193"/>
      <c r="E21" s="194"/>
      <c r="F21" s="194"/>
      <c r="G21" s="194"/>
      <c r="H21" s="195"/>
      <c r="I21" s="14"/>
      <c r="J21" s="14"/>
      <c r="K21" s="14"/>
    </row>
    <row r="22" spans="1:11" ht="114.5" customHeight="1" thickBot="1">
      <c r="A22" s="1"/>
      <c r="B22" s="517" t="s">
        <v>367</v>
      </c>
      <c r="C22" s="518"/>
      <c r="D22" s="518"/>
      <c r="E22" s="518"/>
      <c r="F22" s="518"/>
      <c r="G22" s="519"/>
      <c r="H22" s="195"/>
      <c r="I22" s="14"/>
      <c r="J22" s="14"/>
      <c r="K22" s="14"/>
    </row>
    <row r="23" spans="1:11" ht="15" customHeight="1">
      <c r="A23" s="1"/>
      <c r="B23" s="193"/>
      <c r="C23" s="193"/>
      <c r="D23" s="193"/>
      <c r="E23" s="194"/>
      <c r="F23" s="194"/>
      <c r="G23" s="194"/>
      <c r="H23" s="195"/>
      <c r="I23" s="14"/>
      <c r="J23" s="14"/>
      <c r="K23" s="14"/>
    </row>
    <row r="24" spans="1:11">
      <c r="A24" s="1"/>
      <c r="B24" s="1"/>
      <c r="C24" s="1"/>
      <c r="D24" s="1"/>
      <c r="E24" s="52"/>
      <c r="F24" s="1"/>
      <c r="G24" s="1"/>
      <c r="H24" s="53"/>
      <c r="I24" s="14"/>
      <c r="J24" s="14"/>
      <c r="K24" s="14"/>
    </row>
    <row r="25" spans="1:11" ht="15" customHeight="1">
      <c r="A25" s="1"/>
      <c r="B25" s="520" t="s">
        <v>180</v>
      </c>
      <c r="C25" s="521"/>
      <c r="D25" s="522"/>
      <c r="E25" s="497" t="s">
        <v>368</v>
      </c>
      <c r="F25" s="497" t="s">
        <v>316</v>
      </c>
      <c r="G25" s="497" t="s">
        <v>317</v>
      </c>
      <c r="H25" s="497" t="s">
        <v>402</v>
      </c>
      <c r="I25" s="14"/>
      <c r="J25" s="14"/>
      <c r="K25" s="14"/>
    </row>
    <row r="26" spans="1:11" ht="30" customHeight="1">
      <c r="A26" s="1"/>
      <c r="B26" s="523"/>
      <c r="C26" s="524"/>
      <c r="D26" s="525"/>
      <c r="E26" s="498"/>
      <c r="F26" s="498"/>
      <c r="G26" s="498"/>
      <c r="H26" s="498"/>
      <c r="I26" s="14"/>
      <c r="J26" s="14"/>
      <c r="K26" s="14"/>
    </row>
    <row r="27" spans="1:11">
      <c r="A27" s="1"/>
      <c r="B27" s="526"/>
      <c r="C27" s="527"/>
      <c r="D27" s="528"/>
      <c r="E27" s="499"/>
      <c r="F27" s="499"/>
      <c r="G27" s="499"/>
      <c r="H27" s="499"/>
      <c r="I27" s="14"/>
      <c r="J27" s="14"/>
      <c r="K27" s="14"/>
    </row>
    <row r="28" spans="1:11" ht="26.15" customHeight="1">
      <c r="A28" s="1"/>
      <c r="B28" s="500" t="s">
        <v>362</v>
      </c>
      <c r="C28" s="501"/>
      <c r="D28" s="502"/>
      <c r="E28" s="502"/>
      <c r="F28" s="502"/>
      <c r="G28" s="502"/>
      <c r="H28" s="503"/>
      <c r="I28" s="14"/>
      <c r="J28" s="14"/>
      <c r="K28" s="14"/>
    </row>
    <row r="29" spans="1:11" ht="34.5" customHeight="1">
      <c r="A29" s="1"/>
      <c r="B29" s="507" t="s">
        <v>314</v>
      </c>
      <c r="C29" s="508"/>
      <c r="D29" s="509"/>
      <c r="E29" s="35"/>
      <c r="F29" s="36"/>
      <c r="G29" s="316"/>
      <c r="H29" s="188" t="s">
        <v>394</v>
      </c>
      <c r="I29" s="14"/>
      <c r="J29" s="14"/>
      <c r="K29" s="14"/>
    </row>
    <row r="30" spans="1:11" s="31" customFormat="1" ht="48.5" customHeight="1">
      <c r="A30" s="51"/>
      <c r="B30" s="489" t="s">
        <v>405</v>
      </c>
      <c r="C30" s="490"/>
      <c r="D30" s="491"/>
      <c r="E30" s="37"/>
      <c r="F30" s="38"/>
      <c r="G30" s="316"/>
      <c r="H30" s="188" t="s">
        <v>276</v>
      </c>
      <c r="I30" s="14"/>
      <c r="J30" s="14"/>
      <c r="K30" s="14"/>
    </row>
    <row r="31" spans="1:11" ht="67.5" customHeight="1">
      <c r="A31" s="1"/>
      <c r="B31" s="504" t="s">
        <v>374</v>
      </c>
      <c r="C31" s="505"/>
      <c r="D31" s="506"/>
      <c r="E31" s="35"/>
      <c r="F31" s="36"/>
      <c r="G31" s="316"/>
      <c r="H31" s="188" t="s">
        <v>373</v>
      </c>
      <c r="I31" s="14"/>
      <c r="J31" s="14"/>
      <c r="K31" s="14"/>
    </row>
    <row r="32" spans="1:11" ht="41" customHeight="1">
      <c r="A32" s="1"/>
      <c r="B32" s="504" t="s">
        <v>370</v>
      </c>
      <c r="C32" s="529"/>
      <c r="D32" s="530"/>
      <c r="E32" s="35"/>
      <c r="F32" s="36"/>
      <c r="G32" s="316"/>
      <c r="H32" s="188" t="s">
        <v>371</v>
      </c>
      <c r="I32" s="14"/>
      <c r="J32" s="14"/>
      <c r="K32" s="14"/>
    </row>
    <row r="33" spans="1:12" ht="58.5" customHeight="1">
      <c r="A33" s="1"/>
      <c r="B33" s="510" t="s">
        <v>361</v>
      </c>
      <c r="C33" s="511"/>
      <c r="D33" s="511"/>
      <c r="E33" s="35"/>
      <c r="F33" s="36"/>
      <c r="G33" s="316"/>
      <c r="H33" s="312" t="s">
        <v>384</v>
      </c>
      <c r="I33" s="313"/>
      <c r="J33" s="14"/>
      <c r="K33" s="14"/>
      <c r="L33" s="14"/>
    </row>
    <row r="34" spans="1:12" ht="101" customHeight="1">
      <c r="A34" s="1"/>
      <c r="B34" s="510" t="s">
        <v>396</v>
      </c>
      <c r="C34" s="511"/>
      <c r="D34" s="511"/>
      <c r="E34" s="35"/>
      <c r="F34" s="315"/>
      <c r="G34" s="316"/>
      <c r="H34" s="312" t="s">
        <v>416</v>
      </c>
      <c r="I34" s="313"/>
      <c r="J34" s="14"/>
      <c r="K34" s="14"/>
      <c r="L34" s="14"/>
    </row>
    <row r="35" spans="1:12" ht="48.5" customHeight="1">
      <c r="A35" s="1"/>
      <c r="B35" s="510" t="s">
        <v>375</v>
      </c>
      <c r="C35" s="511"/>
      <c r="D35" s="511"/>
      <c r="E35" s="35"/>
      <c r="F35" s="315"/>
      <c r="G35" s="316"/>
      <c r="H35" s="312" t="s">
        <v>376</v>
      </c>
      <c r="I35" s="313"/>
      <c r="J35" s="14"/>
      <c r="K35" s="14"/>
      <c r="L35" s="14"/>
    </row>
    <row r="36" spans="1:12" ht="36" customHeight="1">
      <c r="A36" s="1"/>
      <c r="B36" s="510" t="s">
        <v>377</v>
      </c>
      <c r="C36" s="511"/>
      <c r="D36" s="511"/>
      <c r="E36" s="35"/>
      <c r="F36" s="315"/>
      <c r="G36" s="316"/>
      <c r="H36" s="312" t="s">
        <v>378</v>
      </c>
      <c r="I36" s="313"/>
      <c r="J36" s="14"/>
      <c r="K36" s="14"/>
      <c r="L36" s="14"/>
    </row>
    <row r="37" spans="1:12" ht="140" customHeight="1">
      <c r="A37" s="1"/>
      <c r="B37" s="510" t="s">
        <v>379</v>
      </c>
      <c r="C37" s="511"/>
      <c r="D37" s="511"/>
      <c r="E37" s="35"/>
      <c r="F37" s="315"/>
      <c r="G37" s="316"/>
      <c r="H37" s="312" t="s">
        <v>397</v>
      </c>
      <c r="I37" s="313"/>
      <c r="J37" s="14"/>
      <c r="K37" s="14"/>
      <c r="L37" s="14"/>
    </row>
    <row r="38" spans="1:12" ht="66" customHeight="1">
      <c r="A38" s="1"/>
      <c r="B38" s="510" t="s">
        <v>372</v>
      </c>
      <c r="C38" s="511"/>
      <c r="D38" s="511"/>
      <c r="E38" s="35"/>
      <c r="F38" s="315"/>
      <c r="G38" s="316"/>
      <c r="H38" s="312" t="s">
        <v>380</v>
      </c>
      <c r="I38" s="313"/>
      <c r="J38" s="14"/>
      <c r="K38" s="14"/>
      <c r="L38" s="14"/>
    </row>
    <row r="39" spans="1:12" ht="67.5" customHeight="1">
      <c r="A39" s="1"/>
      <c r="B39" s="489" t="s">
        <v>388</v>
      </c>
      <c r="C39" s="490"/>
      <c r="D39" s="491"/>
      <c r="E39" s="37"/>
      <c r="F39" s="40"/>
      <c r="G39" s="316"/>
      <c r="H39" s="188" t="s">
        <v>279</v>
      </c>
      <c r="I39" s="14"/>
      <c r="J39" s="14"/>
      <c r="K39" s="14"/>
    </row>
    <row r="40" spans="1:12" ht="41" customHeight="1">
      <c r="A40" s="1"/>
      <c r="B40" s="542" t="s">
        <v>391</v>
      </c>
      <c r="C40" s="543"/>
      <c r="D40" s="544"/>
      <c r="E40" s="29"/>
      <c r="F40" s="30"/>
      <c r="G40" s="316"/>
      <c r="H40" s="188" t="s">
        <v>390</v>
      </c>
      <c r="I40" s="14"/>
      <c r="J40" s="14"/>
      <c r="K40" s="14"/>
    </row>
    <row r="41" spans="1:12" ht="41" customHeight="1">
      <c r="A41" s="1"/>
      <c r="B41" s="542" t="s">
        <v>392</v>
      </c>
      <c r="C41" s="543"/>
      <c r="D41" s="544"/>
      <c r="E41" s="29"/>
      <c r="F41" s="30"/>
      <c r="G41" s="316"/>
      <c r="H41" s="188" t="s">
        <v>390</v>
      </c>
      <c r="I41" s="14"/>
      <c r="J41" s="14"/>
      <c r="K41" s="14"/>
    </row>
    <row r="42" spans="1:12" ht="159" customHeight="1">
      <c r="A42" s="1"/>
      <c r="B42" s="510" t="s">
        <v>385</v>
      </c>
      <c r="C42" s="511"/>
      <c r="D42" s="511"/>
      <c r="E42" s="29"/>
      <c r="F42" s="30"/>
      <c r="G42" s="316"/>
      <c r="H42" s="188" t="s">
        <v>383</v>
      </c>
      <c r="I42" s="14"/>
      <c r="J42" s="14"/>
      <c r="K42" s="14"/>
    </row>
    <row r="43" spans="1:12" ht="36" customHeight="1">
      <c r="A43" s="1"/>
      <c r="B43" s="487" t="s">
        <v>381</v>
      </c>
      <c r="C43" s="538"/>
      <c r="D43" s="488"/>
      <c r="E43" s="470"/>
      <c r="F43" s="470"/>
      <c r="G43" s="470"/>
      <c r="H43" s="471"/>
      <c r="I43" s="14"/>
      <c r="J43" s="14"/>
      <c r="K43" s="14"/>
    </row>
    <row r="44" spans="1:12" ht="96" customHeight="1">
      <c r="A44" s="1"/>
      <c r="B44" s="489" t="s">
        <v>210</v>
      </c>
      <c r="C44" s="490"/>
      <c r="D44" s="491"/>
      <c r="E44" s="37"/>
      <c r="F44" s="36"/>
      <c r="G44" s="316"/>
      <c r="H44" s="245" t="s">
        <v>387</v>
      </c>
      <c r="I44" s="14"/>
      <c r="J44" s="14"/>
      <c r="K44" s="14"/>
    </row>
    <row r="45" spans="1:12" ht="36" customHeight="1">
      <c r="A45" s="1"/>
      <c r="B45" s="492" t="s">
        <v>211</v>
      </c>
      <c r="C45" s="493"/>
      <c r="D45" s="494"/>
      <c r="E45" s="495"/>
      <c r="F45" s="495"/>
      <c r="G45" s="495"/>
      <c r="H45" s="496"/>
      <c r="I45" s="14"/>
      <c r="J45" s="14"/>
      <c r="K45" s="14"/>
    </row>
    <row r="46" spans="1:12" ht="30.65" customHeight="1">
      <c r="A46" s="1"/>
      <c r="B46" s="42"/>
      <c r="C46" s="479" t="s">
        <v>203</v>
      </c>
      <c r="D46" s="461"/>
      <c r="E46" s="41"/>
      <c r="F46" s="40"/>
      <c r="G46" s="316"/>
      <c r="H46" s="541" t="s">
        <v>313</v>
      </c>
      <c r="I46" s="14"/>
      <c r="J46" s="14"/>
      <c r="K46" s="14"/>
    </row>
    <row r="47" spans="1:12" ht="48.65" customHeight="1">
      <c r="A47" s="1"/>
      <c r="B47" s="42"/>
      <c r="C47" s="479" t="s">
        <v>205</v>
      </c>
      <c r="D47" s="461"/>
      <c r="E47" s="41"/>
      <c r="F47" s="40"/>
      <c r="G47" s="316"/>
      <c r="H47" s="391"/>
      <c r="I47" s="14"/>
      <c r="J47" s="14"/>
      <c r="K47" s="14"/>
    </row>
    <row r="48" spans="1:12" ht="56.5" customHeight="1">
      <c r="A48" s="1"/>
      <c r="B48" s="42"/>
      <c r="C48" s="479" t="s">
        <v>206</v>
      </c>
      <c r="D48" s="461"/>
      <c r="E48" s="41"/>
      <c r="F48" s="40"/>
      <c r="G48" s="40"/>
      <c r="H48" s="484" t="s">
        <v>389</v>
      </c>
      <c r="I48" s="14"/>
      <c r="J48" s="14"/>
      <c r="K48" s="14"/>
    </row>
    <row r="49" spans="1:11" ht="73.5" customHeight="1">
      <c r="A49" s="1"/>
      <c r="B49" s="42"/>
      <c r="C49" s="479" t="s">
        <v>204</v>
      </c>
      <c r="D49" s="461"/>
      <c r="E49" s="41"/>
      <c r="F49" s="40"/>
      <c r="G49" s="40"/>
      <c r="H49" s="338"/>
      <c r="I49" s="14"/>
      <c r="J49" s="14"/>
      <c r="K49" s="14"/>
    </row>
    <row r="50" spans="1:11" ht="28" customHeight="1">
      <c r="A50" s="1"/>
      <c r="B50" s="492" t="s">
        <v>193</v>
      </c>
      <c r="C50" s="494"/>
      <c r="D50" s="494"/>
      <c r="E50" s="495"/>
      <c r="F50" s="495"/>
      <c r="G50" s="495"/>
      <c r="H50" s="496"/>
      <c r="I50" s="14"/>
      <c r="J50" s="14"/>
      <c r="K50" s="14"/>
    </row>
    <row r="51" spans="1:11" ht="26">
      <c r="A51" s="1"/>
      <c r="B51" s="42"/>
      <c r="C51" s="479" t="s">
        <v>195</v>
      </c>
      <c r="D51" s="461"/>
      <c r="E51" s="41"/>
      <c r="F51" s="36"/>
      <c r="G51" s="316"/>
      <c r="H51" s="187"/>
      <c r="I51" s="14"/>
      <c r="J51" s="14"/>
      <c r="K51" s="14"/>
    </row>
    <row r="52" spans="1:11" ht="40.5" customHeight="1">
      <c r="A52" s="1"/>
      <c r="B52" s="42"/>
      <c r="C52" s="479" t="s">
        <v>192</v>
      </c>
      <c r="D52" s="461"/>
      <c r="E52" s="41"/>
      <c r="F52" s="36"/>
      <c r="G52" s="316"/>
      <c r="H52" s="187"/>
      <c r="I52" s="14"/>
      <c r="J52" s="14"/>
      <c r="K52" s="14"/>
    </row>
    <row r="53" spans="1:11" ht="35.5" customHeight="1">
      <c r="A53" s="1"/>
      <c r="B53" s="42"/>
      <c r="C53" s="479" t="s">
        <v>194</v>
      </c>
      <c r="D53" s="461"/>
      <c r="E53" s="41"/>
      <c r="F53" s="36"/>
      <c r="G53" s="316"/>
      <c r="H53" s="187"/>
      <c r="I53" s="14"/>
      <c r="J53" s="14"/>
      <c r="K53" s="14"/>
    </row>
    <row r="54" spans="1:11" ht="27" customHeight="1">
      <c r="A54" s="1"/>
      <c r="B54" s="480" t="s">
        <v>393</v>
      </c>
      <c r="C54" s="481"/>
      <c r="D54" s="481"/>
      <c r="E54" s="482"/>
      <c r="F54" s="482"/>
      <c r="G54" s="482"/>
      <c r="H54" s="483"/>
      <c r="I54" s="14"/>
      <c r="J54" s="14"/>
      <c r="K54" s="14"/>
    </row>
    <row r="55" spans="1:11" ht="54" customHeight="1">
      <c r="A55" s="1"/>
      <c r="B55" s="42"/>
      <c r="C55" s="479" t="s">
        <v>398</v>
      </c>
      <c r="D55" s="461"/>
      <c r="E55" s="39"/>
      <c r="F55" s="36"/>
      <c r="G55" s="316"/>
      <c r="H55" s="484" t="s">
        <v>399</v>
      </c>
      <c r="I55" s="14"/>
      <c r="J55" s="14"/>
      <c r="K55" s="14"/>
    </row>
    <row r="56" spans="1:11" ht="59" customHeight="1">
      <c r="A56" s="1"/>
      <c r="B56" s="42"/>
      <c r="C56" s="479" t="s">
        <v>196</v>
      </c>
      <c r="D56" s="461"/>
      <c r="E56" s="39"/>
      <c r="F56" s="36"/>
      <c r="G56" s="36"/>
      <c r="H56" s="485"/>
      <c r="I56" s="14"/>
      <c r="J56" s="14"/>
      <c r="K56" s="14"/>
    </row>
    <row r="57" spans="1:11" ht="87" customHeight="1">
      <c r="A57" s="1"/>
      <c r="B57" s="42"/>
      <c r="C57" s="479" t="s">
        <v>227</v>
      </c>
      <c r="D57" s="461"/>
      <c r="E57" s="39"/>
      <c r="F57" s="36"/>
      <c r="G57" s="36"/>
      <c r="H57" s="485"/>
      <c r="I57" s="14"/>
      <c r="J57" s="14"/>
      <c r="K57" s="14"/>
    </row>
    <row r="58" spans="1:11" ht="63.5" customHeight="1">
      <c r="A58" s="1"/>
      <c r="B58" s="42"/>
      <c r="C58" s="479" t="s">
        <v>228</v>
      </c>
      <c r="D58" s="461"/>
      <c r="E58" s="39"/>
      <c r="F58" s="36"/>
      <c r="G58" s="36"/>
      <c r="H58" s="539"/>
      <c r="I58" s="14"/>
      <c r="J58" s="14"/>
      <c r="K58" s="14"/>
    </row>
    <row r="59" spans="1:11" ht="28.5" customHeight="1">
      <c r="A59" s="1"/>
      <c r="B59" s="42"/>
      <c r="C59" s="479" t="s">
        <v>197</v>
      </c>
      <c r="D59" s="461"/>
      <c r="E59" s="39"/>
      <c r="F59" s="36"/>
      <c r="G59" s="36"/>
      <c r="H59" s="539"/>
      <c r="I59" s="14"/>
      <c r="J59" s="14"/>
      <c r="K59" s="14"/>
    </row>
    <row r="60" spans="1:11" ht="34" customHeight="1">
      <c r="A60" s="1"/>
      <c r="B60" s="42"/>
      <c r="C60" s="479" t="s">
        <v>198</v>
      </c>
      <c r="D60" s="461"/>
      <c r="E60" s="39"/>
      <c r="F60" s="36"/>
      <c r="G60" s="36"/>
      <c r="H60" s="539"/>
      <c r="I60" s="14"/>
      <c r="J60" s="14"/>
      <c r="K60" s="14"/>
    </row>
    <row r="61" spans="1:11" ht="43" customHeight="1">
      <c r="A61" s="1"/>
      <c r="B61" s="42"/>
      <c r="C61" s="479" t="s">
        <v>199</v>
      </c>
      <c r="D61" s="461"/>
      <c r="E61" s="39"/>
      <c r="F61" s="36"/>
      <c r="G61" s="36"/>
      <c r="H61" s="539"/>
      <c r="I61" s="14"/>
      <c r="J61" s="14"/>
      <c r="K61" s="14"/>
    </row>
    <row r="62" spans="1:11" ht="61" customHeight="1">
      <c r="A62" s="1"/>
      <c r="B62" s="42"/>
      <c r="C62" s="479" t="s">
        <v>200</v>
      </c>
      <c r="D62" s="461"/>
      <c r="E62" s="39"/>
      <c r="F62" s="36"/>
      <c r="G62" s="36"/>
      <c r="H62" s="540"/>
      <c r="I62" s="14"/>
      <c r="J62" s="14"/>
      <c r="K62" s="14"/>
    </row>
    <row r="63" spans="1:11" ht="49" customHeight="1">
      <c r="A63" s="1"/>
      <c r="B63" s="480" t="s">
        <v>212</v>
      </c>
      <c r="C63" s="481"/>
      <c r="D63" s="481"/>
      <c r="E63" s="482"/>
      <c r="F63" s="482"/>
      <c r="G63" s="482"/>
      <c r="H63" s="483"/>
      <c r="I63" s="14"/>
      <c r="J63" s="14"/>
      <c r="K63" s="14"/>
    </row>
    <row r="64" spans="1:11" s="50" customFormat="1" ht="39" customHeight="1">
      <c r="A64" s="4"/>
      <c r="B64" s="48"/>
      <c r="C64" s="479" t="s">
        <v>224</v>
      </c>
      <c r="D64" s="461"/>
      <c r="E64" s="29"/>
      <c r="F64" s="49"/>
      <c r="G64" s="316"/>
      <c r="H64" s="189" t="s">
        <v>214</v>
      </c>
      <c r="I64" s="231"/>
      <c r="J64" s="231"/>
      <c r="K64" s="231"/>
    </row>
    <row r="65" spans="1:11" ht="49" customHeight="1">
      <c r="A65" s="1"/>
      <c r="B65" s="480" t="s">
        <v>400</v>
      </c>
      <c r="C65" s="481"/>
      <c r="D65" s="481"/>
      <c r="E65" s="482"/>
      <c r="F65" s="482"/>
      <c r="G65" s="482"/>
      <c r="H65" s="483"/>
      <c r="I65" s="14"/>
      <c r="J65" s="14"/>
      <c r="K65" s="14"/>
    </row>
    <row r="66" spans="1:11" s="50" customFormat="1" ht="39" customHeight="1">
      <c r="A66" s="4"/>
      <c r="B66" s="48"/>
      <c r="C66" s="479" t="s">
        <v>386</v>
      </c>
      <c r="D66" s="461"/>
      <c r="E66" s="29"/>
      <c r="F66" s="49"/>
      <c r="G66" s="316"/>
      <c r="H66" s="189" t="s">
        <v>214</v>
      </c>
      <c r="I66" s="231"/>
      <c r="J66" s="231"/>
      <c r="K66" s="231"/>
    </row>
    <row r="67" spans="1:11" ht="32.15" customHeight="1">
      <c r="A67" s="1"/>
      <c r="B67" s="487" t="s">
        <v>213</v>
      </c>
      <c r="C67" s="488"/>
      <c r="D67" s="488"/>
      <c r="E67" s="470"/>
      <c r="F67" s="470"/>
      <c r="G67" s="470"/>
      <c r="H67" s="471"/>
      <c r="I67" s="14"/>
      <c r="J67" s="14"/>
      <c r="K67" s="14"/>
    </row>
    <row r="68" spans="1:11" ht="43" customHeight="1">
      <c r="A68" s="1"/>
      <c r="B68" s="42"/>
      <c r="C68" s="479" t="s">
        <v>202</v>
      </c>
      <c r="D68" s="461"/>
      <c r="E68" s="39"/>
      <c r="F68" s="36"/>
      <c r="G68" s="316"/>
      <c r="H68" s="484" t="s">
        <v>378</v>
      </c>
      <c r="I68" s="14"/>
      <c r="J68" s="14"/>
      <c r="K68" s="14"/>
    </row>
    <row r="69" spans="1:11" ht="44.5" customHeight="1">
      <c r="A69" s="1"/>
      <c r="B69" s="42"/>
      <c r="C69" s="479" t="s">
        <v>382</v>
      </c>
      <c r="D69" s="461"/>
      <c r="E69" s="39"/>
      <c r="F69" s="36"/>
      <c r="G69" s="316"/>
      <c r="H69" s="485"/>
      <c r="I69" s="14"/>
      <c r="J69" s="14"/>
      <c r="K69" s="14"/>
    </row>
    <row r="70" spans="1:11" ht="54" customHeight="1" thickBot="1">
      <c r="A70" s="1"/>
      <c r="B70" s="43"/>
      <c r="C70" s="477" t="s">
        <v>201</v>
      </c>
      <c r="D70" s="478"/>
      <c r="E70" s="44"/>
      <c r="F70" s="45"/>
      <c r="G70" s="316"/>
      <c r="H70" s="486"/>
      <c r="I70" s="14"/>
      <c r="J70" s="14"/>
      <c r="K70" s="14"/>
    </row>
    <row r="71" spans="1:11" ht="31" customHeight="1">
      <c r="A71" s="1"/>
      <c r="B71" s="462" t="s">
        <v>181</v>
      </c>
      <c r="C71" s="463"/>
      <c r="D71" s="463"/>
      <c r="E71" s="463"/>
      <c r="F71" s="463"/>
      <c r="G71" s="463"/>
      <c r="H71" s="464"/>
      <c r="I71" s="14"/>
      <c r="J71" s="14"/>
      <c r="K71" s="14"/>
    </row>
    <row r="72" spans="1:11" ht="35.25" customHeight="1">
      <c r="A72" s="1"/>
      <c r="B72" s="465" t="s">
        <v>182</v>
      </c>
      <c r="C72" s="466"/>
      <c r="D72" s="467"/>
      <c r="E72" s="29"/>
      <c r="F72" s="30"/>
      <c r="G72" s="316"/>
      <c r="H72" s="190"/>
      <c r="I72" s="14"/>
      <c r="J72" s="14"/>
      <c r="K72" s="14"/>
    </row>
    <row r="73" spans="1:11" ht="43.5" customHeight="1">
      <c r="A73" s="1"/>
      <c r="B73" s="465" t="s">
        <v>183</v>
      </c>
      <c r="C73" s="466"/>
      <c r="D73" s="467"/>
      <c r="E73" s="29"/>
      <c r="F73" s="30"/>
      <c r="G73" s="316"/>
      <c r="H73" s="190"/>
      <c r="I73" s="14"/>
      <c r="J73" s="14"/>
      <c r="K73" s="14"/>
    </row>
    <row r="74" spans="1:11" ht="56.25" customHeight="1">
      <c r="A74" s="1"/>
      <c r="B74" s="465" t="s">
        <v>184</v>
      </c>
      <c r="C74" s="466"/>
      <c r="D74" s="467"/>
      <c r="E74" s="29"/>
      <c r="F74" s="30"/>
      <c r="G74" s="316"/>
      <c r="H74" s="190"/>
      <c r="I74" s="14"/>
      <c r="J74" s="14"/>
      <c r="K74" s="14"/>
    </row>
    <row r="75" spans="1:11" ht="30.65" customHeight="1">
      <c r="A75" s="1"/>
      <c r="B75" s="468" t="s">
        <v>277</v>
      </c>
      <c r="C75" s="469"/>
      <c r="D75" s="469"/>
      <c r="E75" s="470"/>
      <c r="F75" s="470"/>
      <c r="G75" s="470"/>
      <c r="H75" s="471"/>
      <c r="I75" s="14"/>
      <c r="J75" s="14"/>
      <c r="K75" s="14"/>
    </row>
    <row r="76" spans="1:11" ht="41.15" customHeight="1">
      <c r="A76" s="1"/>
      <c r="B76" s="459" t="s">
        <v>278</v>
      </c>
      <c r="C76" s="460"/>
      <c r="D76" s="461"/>
      <c r="E76" s="29"/>
      <c r="F76" s="30"/>
      <c r="G76" s="316"/>
      <c r="H76" s="190"/>
      <c r="I76" s="14"/>
      <c r="J76" s="14"/>
      <c r="K76" s="14"/>
    </row>
    <row r="77" spans="1:11" ht="25.5" customHeight="1">
      <c r="A77" s="1"/>
      <c r="B77" s="473" t="s">
        <v>185</v>
      </c>
      <c r="C77" s="474"/>
      <c r="D77" s="474"/>
      <c r="E77" s="475"/>
      <c r="F77" s="475"/>
      <c r="G77" s="475"/>
      <c r="H77" s="476"/>
      <c r="I77" s="14"/>
      <c r="J77" s="14"/>
      <c r="K77" s="14"/>
    </row>
    <row r="78" spans="1:11" ht="31.5" customHeight="1">
      <c r="A78" s="1"/>
      <c r="B78" s="472" t="s">
        <v>186</v>
      </c>
      <c r="C78" s="460"/>
      <c r="D78" s="461"/>
      <c r="E78" s="29"/>
      <c r="F78" s="30"/>
      <c r="G78" s="316"/>
      <c r="H78" s="190"/>
      <c r="I78" s="14"/>
      <c r="J78" s="14"/>
      <c r="K78" s="14"/>
    </row>
    <row r="79" spans="1:11" ht="36.5" customHeight="1">
      <c r="A79" s="1"/>
      <c r="B79" s="472" t="s">
        <v>187</v>
      </c>
      <c r="C79" s="460"/>
      <c r="D79" s="461"/>
      <c r="E79" s="29"/>
      <c r="F79" s="30"/>
      <c r="G79" s="316"/>
      <c r="H79" s="190"/>
      <c r="I79" s="14"/>
      <c r="J79" s="14"/>
      <c r="K79" s="14"/>
    </row>
    <row r="80" spans="1:11" ht="29.5" customHeight="1">
      <c r="A80" s="1"/>
      <c r="B80" s="468" t="s">
        <v>188</v>
      </c>
      <c r="C80" s="460"/>
      <c r="D80" s="460"/>
      <c r="E80" s="470"/>
      <c r="F80" s="470"/>
      <c r="G80" s="470"/>
      <c r="H80" s="471"/>
      <c r="I80" s="14"/>
      <c r="J80" s="14"/>
      <c r="K80" s="14"/>
    </row>
    <row r="81" spans="1:11" ht="32" customHeight="1">
      <c r="A81" s="1"/>
      <c r="B81" s="459" t="s">
        <v>189</v>
      </c>
      <c r="C81" s="460"/>
      <c r="D81" s="461"/>
      <c r="E81" s="29"/>
      <c r="F81" s="30"/>
      <c r="G81" s="316"/>
      <c r="H81" s="190"/>
      <c r="I81" s="14"/>
      <c r="J81" s="14"/>
      <c r="K81" s="14"/>
    </row>
    <row r="82" spans="1:11" ht="42" customHeight="1">
      <c r="A82" s="1"/>
      <c r="B82" s="459" t="s">
        <v>191</v>
      </c>
      <c r="C82" s="460"/>
      <c r="D82" s="461"/>
      <c r="E82" s="32"/>
      <c r="F82" s="33"/>
      <c r="G82" s="316"/>
      <c r="H82" s="191"/>
      <c r="I82" s="14"/>
      <c r="J82" s="14"/>
      <c r="K82" s="14"/>
    </row>
    <row r="83" spans="1:11" ht="33" customHeight="1">
      <c r="A83" s="1"/>
      <c r="B83" s="459" t="s">
        <v>190</v>
      </c>
      <c r="C83" s="460"/>
      <c r="D83" s="461"/>
      <c r="E83" s="29"/>
      <c r="F83" s="316"/>
      <c r="G83" s="36"/>
      <c r="H83" s="190" t="s">
        <v>417</v>
      </c>
      <c r="I83" s="14"/>
      <c r="J83" s="14"/>
      <c r="K83" s="14"/>
    </row>
    <row r="84" spans="1:11">
      <c r="A84" s="1"/>
      <c r="B84" s="1"/>
      <c r="C84" s="1"/>
      <c r="D84" s="1"/>
      <c r="E84" s="52"/>
      <c r="F84" s="1"/>
      <c r="G84" s="1"/>
      <c r="H84" s="53"/>
      <c r="I84" s="14"/>
      <c r="J84" s="14"/>
      <c r="K84" s="14"/>
    </row>
    <row r="85" spans="1:11">
      <c r="A85" s="1"/>
      <c r="B85" s="1"/>
      <c r="C85" s="1"/>
      <c r="D85" s="1"/>
      <c r="E85" s="52"/>
      <c r="F85" s="1"/>
      <c r="G85" s="1"/>
      <c r="H85" s="53"/>
      <c r="I85" s="14"/>
      <c r="J85" s="14"/>
      <c r="K85" s="14"/>
    </row>
    <row r="86" spans="1:11">
      <c r="A86" s="1"/>
      <c r="B86" s="1"/>
      <c r="C86" s="1"/>
      <c r="D86" s="1"/>
      <c r="E86" s="52"/>
      <c r="F86" s="1"/>
      <c r="G86" s="1"/>
      <c r="H86" s="53"/>
      <c r="I86" s="14"/>
      <c r="J86" s="14"/>
      <c r="K86" s="14"/>
    </row>
    <row r="87" spans="1:11">
      <c r="E87" s="311"/>
      <c r="F87" s="308"/>
      <c r="G87" s="308"/>
      <c r="H87" s="46"/>
    </row>
  </sheetData>
  <sheetProtection algorithmName="SHA-512" hashValue="gkuqb3i1DpfYGtRTe6Nhj2KRywTekXdZGfXHY5xJbSeIG976ibrt64SqSZQLC6GY9b3qNGDA4gNI8ImZXHezWw==" saltValue="EmRQSCqQJxkekp+pe8W4EQ==" spinCount="100000" sheet="1" objects="1" scenarios="1"/>
  <mergeCells count="80">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 ref="B18:G18"/>
    <mergeCell ref="B2:H2"/>
    <mergeCell ref="B3:H3"/>
    <mergeCell ref="B4:H4"/>
    <mergeCell ref="B9:G9"/>
    <mergeCell ref="B10:G10"/>
    <mergeCell ref="B12:G12"/>
    <mergeCell ref="B13:C13"/>
    <mergeCell ref="D13:G13"/>
    <mergeCell ref="B15:G15"/>
    <mergeCell ref="B16:C16"/>
    <mergeCell ref="D16:G16"/>
    <mergeCell ref="B33:D33"/>
    <mergeCell ref="B19:C19"/>
    <mergeCell ref="D19:G19"/>
    <mergeCell ref="B22:G22"/>
    <mergeCell ref="B25:D27"/>
    <mergeCell ref="E25:E27"/>
    <mergeCell ref="F25:F27"/>
    <mergeCell ref="G25:G27"/>
    <mergeCell ref="B32:D32"/>
    <mergeCell ref="H25:H27"/>
    <mergeCell ref="B28:H28"/>
    <mergeCell ref="B31:D31"/>
    <mergeCell ref="B29:D29"/>
    <mergeCell ref="B30:D30"/>
    <mergeCell ref="C57:D57"/>
    <mergeCell ref="B44:D44"/>
    <mergeCell ref="B45:H45"/>
    <mergeCell ref="C46:D46"/>
    <mergeCell ref="C47:D47"/>
    <mergeCell ref="C48:D48"/>
    <mergeCell ref="C49:D49"/>
    <mergeCell ref="B50:H50"/>
    <mergeCell ref="C51:D51"/>
    <mergeCell ref="C52:D52"/>
    <mergeCell ref="C53:D53"/>
    <mergeCell ref="B54:H54"/>
    <mergeCell ref="C70:D70"/>
    <mergeCell ref="C58:D58"/>
    <mergeCell ref="C59:D59"/>
    <mergeCell ref="C60:D60"/>
    <mergeCell ref="C61:D61"/>
    <mergeCell ref="C62:D62"/>
    <mergeCell ref="B63:H63"/>
    <mergeCell ref="C66:D66"/>
    <mergeCell ref="H68:H70"/>
    <mergeCell ref="C64:D64"/>
    <mergeCell ref="B67:H67"/>
    <mergeCell ref="C68:D68"/>
    <mergeCell ref="C69:D69"/>
    <mergeCell ref="B83:D83"/>
    <mergeCell ref="B71:H71"/>
    <mergeCell ref="B72:D72"/>
    <mergeCell ref="B73:D73"/>
    <mergeCell ref="B74:D74"/>
    <mergeCell ref="B75:H75"/>
    <mergeCell ref="B79:D79"/>
    <mergeCell ref="B76:D76"/>
    <mergeCell ref="B77:H77"/>
    <mergeCell ref="B78:D78"/>
    <mergeCell ref="B82:D82"/>
    <mergeCell ref="B80:H80"/>
    <mergeCell ref="B81:D81"/>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80</xdr:row>
                    <xdr:rowOff>381000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698500</xdr:colOff>
                    <xdr:row>80</xdr:row>
                    <xdr:rowOff>381000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444500</xdr:colOff>
                    <xdr:row>82</xdr:row>
                    <xdr:rowOff>57150</xdr:rowOff>
                  </from>
                  <to>
                    <xdr:col>4</xdr:col>
                    <xdr:colOff>825500</xdr:colOff>
                    <xdr:row>82</xdr:row>
                    <xdr:rowOff>361950</xdr:rowOff>
                  </to>
                </anchor>
              </controlPr>
            </control>
          </mc:Choice>
        </mc:AlternateContent>
        <mc:AlternateContent xmlns:mc="http://schemas.openxmlformats.org/markup-compatibility/2006">
          <mc:Choice Requires="x14">
            <control shapeId="51264" r:id="rId31" name="Check Box 64">
              <controlPr locked="0" defaultSize="0" autoFill="0" autoLine="0" autoPict="0">
                <anchor moveWithCells="1">
                  <from>
                    <xdr:col>4</xdr:col>
                    <xdr:colOff>425450</xdr:colOff>
                    <xdr:row>80</xdr:row>
                    <xdr:rowOff>323850</xdr:rowOff>
                  </from>
                  <to>
                    <xdr:col>4</xdr:col>
                    <xdr:colOff>717550</xdr:colOff>
                    <xdr:row>81</xdr:row>
                    <xdr:rowOff>342900</xdr:rowOff>
                  </to>
                </anchor>
              </controlPr>
            </control>
          </mc:Choice>
        </mc:AlternateContent>
        <mc:AlternateContent xmlns:mc="http://schemas.openxmlformats.org/markup-compatibility/2006">
          <mc:Choice Requires="x14">
            <control shapeId="51265" r:id="rId32" name="Check Box 65">
              <controlPr defaultSize="0" autoFill="0" autoLine="0" autoPict="0">
                <anchor moveWithCells="1">
                  <from>
                    <xdr:col>5</xdr:col>
                    <xdr:colOff>508000</xdr:colOff>
                    <xdr:row>80</xdr:row>
                    <xdr:rowOff>292100</xdr:rowOff>
                  </from>
                  <to>
                    <xdr:col>5</xdr:col>
                    <xdr:colOff>933450</xdr:colOff>
                    <xdr:row>81</xdr:row>
                    <xdr:rowOff>336550</xdr:rowOff>
                  </to>
                </anchor>
              </controlPr>
            </control>
          </mc:Choice>
        </mc:AlternateContent>
        <mc:AlternateContent xmlns:mc="http://schemas.openxmlformats.org/markup-compatibility/2006">
          <mc:Choice Requires="x14">
            <control shapeId="51266" r:id="rId33"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4"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5"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6"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7"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8"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39"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0"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1"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2"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3"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4"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5"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6"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7"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8"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49"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0"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1"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2"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3"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4"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5"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6"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7"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8"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59"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0"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1"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2"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3"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4"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5"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6"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7"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8"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69"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0"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1"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2"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3"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4"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5"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6"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7"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8"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79"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0"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1"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2"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3"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4"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5"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6"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7"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8"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89"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0"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1"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2"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3"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4"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5"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6"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7"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8"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mc:AlternateContent xmlns:mc="http://schemas.openxmlformats.org/markup-compatibility/2006">
          <mc:Choice Requires="x14">
            <control shapeId="51361" r:id="rId99" name="Check Box 161">
              <controlPr defaultSize="0" autoFill="0" autoLine="0" autoPict="0">
                <anchor moveWithCells="1" sizeWithCells="1">
                  <from>
                    <xdr:col>6</xdr:col>
                    <xdr:colOff>533400</xdr:colOff>
                    <xdr:row>82</xdr:row>
                    <xdr:rowOff>107950</xdr:rowOff>
                  </from>
                  <to>
                    <xdr:col>6</xdr:col>
                    <xdr:colOff>882650</xdr:colOff>
                    <xdr:row>83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2025-07-15T12:29:39Z</dcterms:modified>
</cp:coreProperties>
</file>